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2060" windowHeight="9870" activeTab="0"/>
  </bookViews>
  <sheets>
    <sheet name="Inicio" sheetId="1" r:id="rId1"/>
    <sheet name="Fuente" sheetId="2" r:id="rId2"/>
    <sheet name="2.12" sheetId="3" r:id="rId3"/>
    <sheet name="2.13" sheetId="4" r:id="rId4"/>
    <sheet name="2.14" sheetId="5" r:id="rId5"/>
    <sheet name="2.15" sheetId="6" r:id="rId6"/>
    <sheet name="2.16" sheetId="7" r:id="rId7"/>
    <sheet name="2.17" sheetId="8" r:id="rId8"/>
    <sheet name="2.3 CCAA" sheetId="9" r:id="rId9"/>
  </sheets>
  <definedNames>
    <definedName name="_xlnm.Print_Area" localSheetId="1">'Fuente'!$B$1:$M$3</definedName>
    <definedName name="_xlnm.Print_Area" localSheetId="0">'Inicio'!$A$1:$K$16</definedName>
  </definedNames>
  <calcPr fullCalcOnLoad="1"/>
</workbook>
</file>

<file path=xl/sharedStrings.xml><?xml version="1.0" encoding="utf-8"?>
<sst xmlns="http://schemas.openxmlformats.org/spreadsheetml/2006/main" count="370" uniqueCount="127">
  <si>
    <t>Fuente</t>
  </si>
  <si>
    <t>De 18 a 20 años</t>
  </si>
  <si>
    <t>De 21 a 25 años</t>
  </si>
  <si>
    <t>De 26 a 30 años</t>
  </si>
  <si>
    <t>De 31 a 35 años</t>
  </si>
  <si>
    <t>De 36 a 40 años</t>
  </si>
  <si>
    <t>De 41 a 50 años</t>
  </si>
  <si>
    <t>De 51 a 60 años</t>
  </si>
  <si>
    <t>De 61 a 70 años</t>
  </si>
  <si>
    <t>Más de 70 años</t>
  </si>
  <si>
    <t>Mujer</t>
  </si>
  <si>
    <t>Total</t>
  </si>
  <si>
    <t>España</t>
  </si>
  <si>
    <t>Resto Unión Europea</t>
  </si>
  <si>
    <t>América</t>
  </si>
  <si>
    <t>Asia</t>
  </si>
  <si>
    <t>Oceanía</t>
  </si>
  <si>
    <t>Los resultados se difunden con periodicidad anual a nivel nacional y autonómico.</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</si>
  <si>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</si>
  <si>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</si>
  <si>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</si>
  <si>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</si>
  <si>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</si>
  <si>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</si>
  <si>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</si>
  <si>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</si>
  <si>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</si>
  <si>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</si>
  <si>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</si>
  <si>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</si>
  <si>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</si>
  <si>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De 0 a 2 años</t>
  </si>
  <si>
    <t>De más de 2 años a 5 años</t>
  </si>
  <si>
    <t>Más de 5 años</t>
  </si>
  <si>
    <t>(*)  En las penas, se ha considerado indistintamente las penas principales y accesorias</t>
  </si>
  <si>
    <t>Resto  Europa</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</si>
  <si>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</si>
  <si>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</si>
  <si>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</si>
  <si>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</si>
  <si>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</si>
  <si>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</si>
  <si>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</si>
  <si>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Hombre</t>
  </si>
  <si>
    <t xml:space="preserve"> Penas: Resultados nacionales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</si>
  <si>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</si>
  <si>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</si>
  <si>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</si>
  <si>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</si>
  <si>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</si>
  <si>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</si>
  <si>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</si>
  <si>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</si>
  <si>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</si>
  <si>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</si>
  <si>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</si>
  <si>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</si>
  <si>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</si>
  <si>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</si>
  <si>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</si>
  <si>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</si>
  <si>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</si>
  <si>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</si>
  <si>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</si>
  <si>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</si>
  <si>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</si>
  <si>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</si>
  <si>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</si>
  <si>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</si>
  <si>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</si>
  <si>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</si>
  <si>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</si>
  <si>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2.12 Penas por delitos sexuales según sexo</t>
  </si>
  <si>
    <t>2.13 Penas por delitos sexuales según edad</t>
  </si>
  <si>
    <t>Penas por delitos sexuales según nacionalidad (*)</t>
  </si>
  <si>
    <t>2.14 Penas por delitos sexuales según nacionalidad</t>
  </si>
  <si>
    <t>A Total Delitos</t>
  </si>
  <si>
    <t>7 BIS Trata de seres humanos</t>
  </si>
  <si>
    <t>8 Contra la libertad e indemnidad sexuales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</si>
  <si>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</si>
  <si>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</si>
  <si>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</si>
  <si>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</si>
  <si>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</si>
  <si>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</si>
  <si>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</si>
  <si>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</si>
  <si>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Penas por delitos sexuales según tipo de pena y tipo de delito (*)</t>
  </si>
  <si>
    <t>2.15 Penas por delitos sexuales según tipo de pena y tipo de delito</t>
  </si>
  <si>
    <t xml:space="preserve">Penas de prisión por delitos sexuales según duración de la pena, edad y nacionalidad </t>
  </si>
  <si>
    <t xml:space="preserve">2.16 Penas de prisión por delitos sexuales según duración de la pena, edad y nacionalidad </t>
  </si>
  <si>
    <t>Penas de prisión por delitos sexuales según duración de la pena y tipo de delito</t>
  </si>
  <si>
    <t>2.17 Penas de prisión por delitos sexuales según duración de la pena y tipo de delito</t>
  </si>
  <si>
    <t>Penas por delitos sexuales según lugar de condena</t>
  </si>
  <si>
    <t>2.3 CCAA Penas por delitos sexuales según lugar de condena</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</si>
  <si>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</si>
  <si>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</si>
  <si>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</si>
  <si>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 xml:space="preserve">Fuente: Explotación del INE del Registro Central de Delincuentes Sexuales de titularidad del Ministerio de Justicia </t>
  </si>
  <si>
    <t xml:space="preserve">        Total </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</si>
  <si>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</si>
  <si>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</si>
  <si>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</si>
  <si>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</si>
  <si>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</si>
  <si>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</si>
  <si>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</si>
  <si>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</si>
  <si>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71 y más años</t>
  </si>
  <si>
    <t xml:space="preserve">        Total</t>
  </si>
  <si>
    <t xml:space="preserve">        Más de 5 años</t>
  </si>
  <si>
    <t xml:space="preserve">        De más de 2 a 5 años</t>
  </si>
  <si>
    <t>Penas por delitos sexuales según edad (*)</t>
  </si>
  <si>
    <t>Unidades: valores absolutos / Porcentaje</t>
  </si>
  <si>
    <t>Penas por delitos sexuales según sexo (*)</t>
  </si>
  <si>
    <t>Penas</t>
  </si>
  <si>
    <t>Delitos</t>
  </si>
  <si>
    <t>Duración pena/Edad</t>
  </si>
  <si>
    <t xml:space="preserve">        De 0 a 2 años</t>
  </si>
  <si>
    <t>Unidades: Penas / Porcentaje</t>
  </si>
  <si>
    <t xml:space="preserve"> </t>
  </si>
  <si>
    <t>Unidades: Penas / tanto por mil</t>
  </si>
  <si>
    <t>Unidades:  Penas, Personas</t>
  </si>
  <si>
    <t>Unidades: Penas</t>
  </si>
  <si>
    <r>
      <rPr>
        <b/>
        <sz val="10"/>
        <color indexed="62"/>
        <rFont val="Verdana"/>
        <family val="2"/>
      </rPr>
      <t>Fuente</t>
    </r>
    <r>
      <rPr>
        <sz val="10"/>
        <color indexed="62"/>
        <rFont val="Verdana"/>
        <family val="2"/>
      </rPr>
      <t>: Instituto Nacional de Estadística</t>
    </r>
  </si>
  <si>
    <r>
      <t xml:space="preserve">Fuente: </t>
    </r>
    <r>
      <rPr>
        <sz val="10"/>
        <color indexed="62"/>
        <rFont val="Verdana"/>
        <family val="2"/>
      </rPr>
      <t>Instituto Nacional de Estadística</t>
    </r>
  </si>
  <si>
    <r>
      <rPr>
        <b/>
        <sz val="10"/>
        <color indexed="62"/>
        <rFont val="Verdana"/>
        <family val="2"/>
      </rPr>
      <t>Nota</t>
    </r>
    <r>
      <rPr>
        <sz val="10"/>
        <color indexed="62"/>
        <rFont val="Verdana"/>
        <family val="2"/>
      </rPr>
      <t>: Hay que recordar que con la entrada en vigor del Brexit durante el año 2020, Reino Unido ya no forma parte de la UE</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</si>
</sst>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s>
  <fonts count="8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sz val="8"/>
      <color indexed="56"/>
      <name val="Verdana"/>
      <family val="2"/>
    </font>
    <font>
      <sz val="9"/>
      <name val="Verdana"/>
      <family val="2"/>
    </font>
    <font>
      <sz val="10"/>
      <color indexed="62"/>
      <name val="Verdana"/>
      <family val="2"/>
    </font>
    <font>
      <b/>
      <sz val="10"/>
      <color indexed="62"/>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0"/>
      <color indexed="9"/>
      <name val="Verdana"/>
      <family val="2"/>
    </font>
    <font>
      <sz val="9"/>
      <color indexed="62"/>
      <name val="Verdana"/>
      <family val="2"/>
    </font>
    <font>
      <b/>
      <sz val="9"/>
      <color indexed="9"/>
      <name val="Verdana"/>
      <family val="2"/>
    </font>
    <font>
      <b/>
      <sz val="9"/>
      <color indexed="62"/>
      <name val="Verdana"/>
      <family val="2"/>
    </font>
    <font>
      <sz val="14"/>
      <color indexed="56"/>
      <name val="Verdana"/>
      <family val="2"/>
    </font>
    <font>
      <b/>
      <i/>
      <sz val="11"/>
      <color indexed="56"/>
      <name val="Verdana"/>
      <family val="2"/>
    </font>
    <font>
      <i/>
      <sz val="11"/>
      <color indexed="56"/>
      <name val="Verdana"/>
      <family val="2"/>
    </font>
    <font>
      <b/>
      <sz val="11"/>
      <color indexed="56"/>
      <name val="Verdana"/>
      <family val="2"/>
    </font>
    <font>
      <sz val="9"/>
      <color indexed="8"/>
      <name val="Verdana"/>
      <family val="2"/>
    </font>
    <font>
      <b/>
      <sz val="9"/>
      <color indexed="56"/>
      <name val="Verdana"/>
      <family val="2"/>
    </font>
    <font>
      <b/>
      <sz val="11"/>
      <color indexed="62"/>
      <name val="Verdana"/>
      <family val="2"/>
    </font>
    <font>
      <b/>
      <sz val="12"/>
      <color indexed="9"/>
      <name val="Verdana"/>
      <family val="2"/>
    </font>
    <font>
      <b/>
      <sz val="14"/>
      <color indexed="57"/>
      <name val="Verdana"/>
      <family val="2"/>
    </font>
    <font>
      <b/>
      <sz val="20"/>
      <color indexed="9"/>
      <name val="Verdana"/>
      <family val="0"/>
    </font>
    <font>
      <b/>
      <sz val="18"/>
      <color indexed="9"/>
      <name val="Calibri"/>
      <family val="0"/>
    </font>
    <font>
      <b/>
      <sz val="16"/>
      <color indexed="9"/>
      <name val="Verdana"/>
      <family val="0"/>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0"/>
      <color theme="0"/>
      <name val="Verdana"/>
      <family val="2"/>
    </font>
    <font>
      <sz val="9"/>
      <color theme="3"/>
      <name val="Verdana"/>
      <family val="2"/>
    </font>
    <font>
      <b/>
      <sz val="9"/>
      <color theme="0"/>
      <name val="Verdana"/>
      <family val="2"/>
    </font>
    <font>
      <sz val="10"/>
      <color theme="3"/>
      <name val="Verdana"/>
      <family val="2"/>
    </font>
    <font>
      <b/>
      <sz val="9"/>
      <color theme="3"/>
      <name val="Verdana"/>
      <family val="2"/>
    </font>
    <font>
      <b/>
      <sz val="10"/>
      <color theme="3"/>
      <name val="Verdana"/>
      <family val="2"/>
    </font>
    <font>
      <sz val="14"/>
      <color theme="4"/>
      <name val="Verdana"/>
      <family val="2"/>
    </font>
    <font>
      <b/>
      <i/>
      <sz val="11"/>
      <color theme="4"/>
      <name val="Verdana"/>
      <family val="2"/>
    </font>
    <font>
      <i/>
      <sz val="11"/>
      <color theme="4"/>
      <name val="Verdana"/>
      <family val="2"/>
    </font>
    <font>
      <b/>
      <sz val="11"/>
      <color theme="4"/>
      <name val="Verdana"/>
      <family val="2"/>
    </font>
    <font>
      <sz val="9"/>
      <color theme="1"/>
      <name val="Verdana"/>
      <family val="2"/>
    </font>
    <font>
      <b/>
      <sz val="9"/>
      <color theme="4"/>
      <name val="Verdana"/>
      <family val="2"/>
    </font>
    <font>
      <b/>
      <sz val="11"/>
      <color theme="3"/>
      <name val="Verdana"/>
      <family val="2"/>
    </font>
    <font>
      <b/>
      <sz val="10"/>
      <color rgb="FFFFFFFF"/>
      <name val="Verdana"/>
      <family val="2"/>
    </font>
    <font>
      <b/>
      <sz val="12"/>
      <color rgb="FFFFFFFF"/>
      <name val="Verdana"/>
      <family val="2"/>
    </font>
    <font>
      <b/>
      <sz val="14"/>
      <color theme="4" tint="-0.4999699890613556"/>
      <name val="Verdana"/>
      <family val="2"/>
    </font>
    <font>
      <b/>
      <sz val="12"/>
      <color theme="0"/>
      <name val="Verdana"/>
      <family val="2"/>
    </font>
  </fonts>
  <fills count="34">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4F81BD"/>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top style="medium">
        <color theme="0"/>
      </top>
      <bottom style="medium">
        <color theme="0"/>
      </bottom>
    </border>
    <border>
      <left style="thin">
        <color theme="0"/>
      </left>
      <right style="thin">
        <color theme="0"/>
      </right>
      <top style="thin">
        <color theme="0"/>
      </top>
      <bottom style="thin">
        <color theme="0"/>
      </bottom>
    </border>
    <border>
      <left style="medium">
        <color theme="0"/>
      </left>
      <right/>
      <top style="medium">
        <color rgb="FFFFFFFF"/>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4" tint="0.5999900102615356"/>
      </left>
      <right style="thin">
        <color theme="4" tint="0.5999900102615356"/>
      </right>
      <top style="medium">
        <color theme="4" tint="0.7999799847602844"/>
      </top>
      <bottom style="medium">
        <color theme="4" tint="0.7999799847602844"/>
      </bottom>
    </border>
    <border>
      <left/>
      <right style="medium">
        <color theme="0"/>
      </right>
      <top style="medium">
        <color theme="4" tint="0.7999799847602844"/>
      </top>
      <bottom style="medium">
        <color theme="0"/>
      </bottom>
    </border>
    <border>
      <left/>
      <right>
        <color indexed="63"/>
      </right>
      <top style="medium">
        <color theme="4" tint="0.7999799847602844"/>
      </top>
      <bottom style="medium">
        <color theme="4" tint="0.7999799847602844"/>
      </bottom>
    </border>
    <border>
      <left style="medium">
        <color theme="0"/>
      </left>
      <right style="medium">
        <color theme="0"/>
      </right>
      <top style="medium">
        <color theme="4" tint="0.7999799847602844"/>
      </top>
      <bottom>
        <color indexed="63"/>
      </bottom>
    </border>
    <border>
      <left style="medium">
        <color theme="0"/>
      </left>
      <right style="medium">
        <color theme="0"/>
      </right>
      <top>
        <color indexed="63"/>
      </top>
      <bottom style="medium">
        <color theme="0"/>
      </bottom>
    </border>
    <border>
      <left style="thin">
        <color theme="4" tint="0.5999900102615356"/>
      </left>
      <right style="thin">
        <color theme="4" tint="0.5999900102615356"/>
      </right>
      <top style="thin">
        <color theme="4" tint="0.5999900102615356"/>
      </top>
      <bottom style="medium">
        <color theme="4" tint="0.7999799847602844"/>
      </bottom>
    </border>
    <border>
      <left style="thin">
        <color theme="4" tint="0.5999900102615356"/>
      </left>
      <right style="thin">
        <color theme="4" tint="0.5999900102615356"/>
      </right>
      <top style="medium">
        <color theme="4" tint="0.7999799847602844"/>
      </top>
      <bottom style="thin">
        <color theme="4" tint="0.5999900102615356"/>
      </bottom>
    </border>
    <border>
      <left/>
      <right style="thin">
        <color theme="4" tint="0.5999900102615356"/>
      </right>
      <top style="medium">
        <color theme="4" tint="0.7999799847602844"/>
      </top>
      <bottom style="medium">
        <color theme="4" tint="0.7999799847602844"/>
      </bottom>
    </border>
    <border>
      <left/>
      <right style="thin">
        <color theme="4" tint="0.5999900102615356"/>
      </right>
      <top style="medium">
        <color theme="4" tint="0.7999799847602844"/>
      </top>
      <bottom style="medium">
        <color theme="0"/>
      </bottom>
    </border>
    <border>
      <left style="thin">
        <color theme="0"/>
      </left>
      <right style="medium">
        <color theme="0"/>
      </right>
      <top style="medium">
        <color theme="4" tint="0.7999799847602844"/>
      </top>
      <bottom style="medium">
        <color theme="0"/>
      </bottom>
    </border>
    <border>
      <left style="thin">
        <color theme="0"/>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0"/>
      </bottom>
    </border>
    <border>
      <left style="medium">
        <color theme="0"/>
      </left>
      <right style="thin">
        <color theme="4" tint="0.5999900102615356"/>
      </right>
      <top style="medium">
        <color theme="4" tint="0.7999799847602844"/>
      </top>
      <bottom style="medium">
        <color theme="4" tint="0.7999799847602844"/>
      </bottom>
    </border>
    <border>
      <left>
        <color indexed="63"/>
      </left>
      <right style="thin">
        <color theme="0"/>
      </right>
      <top style="thin">
        <color theme="0"/>
      </top>
      <bottom style="thin">
        <color theme="0"/>
      </bottom>
    </border>
    <border>
      <left style="medium">
        <color theme="0"/>
      </left>
      <right style="thin">
        <color theme="4" tint="0.5999900102615356"/>
      </right>
      <top style="medium">
        <color theme="0"/>
      </top>
      <bottom style="medium">
        <color theme="0"/>
      </bottom>
    </border>
    <border>
      <left style="medium">
        <color theme="0"/>
      </left>
      <right style="thin">
        <color theme="4" tint="0.5999900102615356"/>
      </right>
      <top style="medium">
        <color theme="0"/>
      </top>
      <bottom style="medium">
        <color theme="4" tint="0.7999799847602844"/>
      </bottom>
    </border>
    <border>
      <left/>
      <right/>
      <top style="medium">
        <color theme="4" tint="0.7999799847602844"/>
      </top>
      <bottom style="medium">
        <color theme="4" tint="0.5999900102615356"/>
      </bottom>
    </border>
    <border>
      <left style="medium">
        <color theme="0"/>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rgb="FFFFFFFF"/>
      </top>
      <bottom style="medium">
        <color theme="0"/>
      </bottom>
    </border>
    <border>
      <left style="medium">
        <color theme="0"/>
      </left>
      <right style="medium">
        <color theme="4" tint="0.5999900102615356"/>
      </right>
      <top style="medium">
        <color theme="0"/>
      </top>
      <bottom style="medium">
        <color theme="0"/>
      </bottom>
    </border>
    <border>
      <left/>
      <right style="medium">
        <color theme="4" tint="0.5999900102615356"/>
      </right>
      <top style="medium">
        <color theme="4" tint="0.7999799847602844"/>
      </top>
      <bottom style="medium">
        <color theme="0"/>
      </bottom>
    </border>
    <border>
      <left/>
      <right style="medium">
        <color theme="4" tint="0.5999900102615356"/>
      </right>
      <top style="medium">
        <color theme="4" tint="0.7999799847602844"/>
      </top>
      <bottom style="medium">
        <color theme="4" tint="0.7999799847602844"/>
      </bottom>
    </border>
    <border>
      <left/>
      <right style="medium">
        <color theme="4" tint="0.5999900102615356"/>
      </right>
      <top style="medium">
        <color theme="4" tint="0.7999799847602844"/>
      </top>
      <bottom style="medium">
        <color theme="4" tint="0.5999900102615356"/>
      </bottom>
    </border>
    <border>
      <left/>
      <right style="medium">
        <color theme="0"/>
      </right>
      <top style="medium">
        <color theme="4" tint="0.7999799847602844"/>
      </top>
      <bottom style="medium">
        <color theme="4" tint="0.5999900102615356"/>
      </bottom>
    </border>
    <border>
      <left style="thin">
        <color theme="0"/>
      </left>
      <right style="medium">
        <color theme="4" tint="0.5999900102615356"/>
      </right>
      <top style="medium">
        <color theme="4" tint="0.7999799847602844"/>
      </top>
      <bottom style="medium">
        <color theme="0"/>
      </bottom>
    </border>
    <border>
      <left style="thin">
        <color theme="0"/>
      </left>
      <right style="medium">
        <color theme="4" tint="0.5999900102615356"/>
      </right>
      <top style="medium">
        <color theme="4" tint="0.7999799847602844"/>
      </top>
      <bottom style="medium">
        <color theme="4" tint="0.7999799847602844"/>
      </bottom>
    </border>
    <border>
      <left style="thin">
        <color theme="0"/>
      </left>
      <right style="thin">
        <color theme="0"/>
      </right>
      <top>
        <color indexed="63"/>
      </top>
      <bottom style="thin">
        <color theme="0"/>
      </bottom>
    </border>
    <border>
      <left style="thin">
        <color theme="0"/>
      </left>
      <right style="medium">
        <color theme="0"/>
      </right>
      <top style="medium">
        <color theme="4" tint="0.7999799847602844"/>
      </top>
      <bottom style="medium">
        <color theme="4" tint="0.5999900102615356"/>
      </bottom>
    </border>
    <border>
      <left/>
      <right style="thin">
        <color theme="4" tint="0.5999900102615356"/>
      </right>
      <top style="medium">
        <color theme="4" tint="0.7999799847602844"/>
      </top>
      <bottom style="medium">
        <color theme="4" tint="0.5999900102615356"/>
      </bottom>
    </border>
    <border>
      <left style="thin">
        <color theme="4" tint="0.5999900102615356"/>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theme="4" tint="0.7999799847602844"/>
      </top>
      <bottom style="medium">
        <color theme="0"/>
      </bottom>
    </border>
    <border>
      <left style="medium">
        <color theme="0"/>
      </left>
      <right style="medium">
        <color theme="4" tint="0.5999900102615356"/>
      </right>
      <top style="medium">
        <color theme="4" tint="0.7999799847602844"/>
      </top>
      <bottom style="medium">
        <color theme="4" tint="0.5999900102615356"/>
      </bottom>
    </border>
    <border>
      <left style="medium">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thin">
        <color theme="4" tint="0.5999900102615356"/>
      </right>
      <top style="medium">
        <color theme="4" tint="0.7999799847602844"/>
      </top>
      <bottom style="medium">
        <color theme="4" tint="0.5999900102615356"/>
      </bottom>
    </border>
    <border>
      <left style="thin">
        <color theme="4" tint="0.5999900102615356"/>
      </left>
      <right style="medium">
        <color theme="4" tint="0.5999900102615356"/>
      </right>
      <top style="medium">
        <color theme="4" tint="0.7999799847602844"/>
      </top>
      <bottom style="medium">
        <color theme="4" tint="0.5999900102615356"/>
      </bottom>
    </border>
    <border>
      <left style="medium">
        <color theme="4" tint="0.5999900102615356"/>
      </left>
      <right style="medium">
        <color theme="4" tint="0.5999900102615356"/>
      </right>
      <top style="medium">
        <color theme="4" tint="0.7999799847602844"/>
      </top>
      <bottom style="medium">
        <color theme="4" tint="0.5999900102615356"/>
      </bottom>
    </border>
    <border>
      <left/>
      <right/>
      <top>
        <color indexed="63"/>
      </top>
      <bottom style="medium">
        <color theme="0"/>
      </bottom>
    </border>
    <border>
      <left>
        <color indexed="63"/>
      </left>
      <right style="thin">
        <color theme="4" tint="0.5999900102615356"/>
      </right>
      <top style="thin">
        <color theme="4" tint="0.5999900102615356"/>
      </top>
      <bottom style="medium">
        <color theme="4" tint="0.7999799847602844"/>
      </bottom>
    </border>
    <border>
      <left/>
      <right>
        <color indexed="63"/>
      </right>
      <top style="medium">
        <color theme="4" tint="0.7999799847602844"/>
      </top>
      <bottom style="medium">
        <color theme="0"/>
      </bottom>
    </border>
    <border>
      <left style="medium">
        <color theme="0"/>
      </left>
      <right/>
      <top style="medium">
        <color theme="4" tint="0.7999799847602844"/>
      </top>
      <bottom style="medium">
        <color theme="4" tint="0.7999799847602844"/>
      </bottom>
    </border>
    <border>
      <left style="medium">
        <color theme="0"/>
      </left>
      <right/>
      <top style="medium">
        <color theme="4" tint="0.7999799847602844"/>
      </top>
      <bottom style="medium">
        <color theme="4" tint="0.5999900102615356"/>
      </bottom>
    </border>
    <border>
      <left style="thin">
        <color theme="0"/>
      </left>
      <right>
        <color indexed="63"/>
      </right>
      <top style="thin">
        <color theme="0"/>
      </top>
      <bottom style="thin">
        <color theme="0"/>
      </bottom>
    </border>
    <border>
      <left style="thin">
        <color theme="0"/>
      </left>
      <right>
        <color indexed="63"/>
      </right>
      <top>
        <color indexed="63"/>
      </top>
      <bottom>
        <color indexed="63"/>
      </bottom>
    </border>
    <border>
      <left style="medium">
        <color theme="0"/>
      </left>
      <right/>
      <top style="thin">
        <color theme="0"/>
      </top>
      <bottom style="medium">
        <color rgb="FFFFFFFF"/>
      </bottom>
    </border>
    <border>
      <left>
        <color indexed="63"/>
      </left>
      <right style="medium">
        <color theme="0"/>
      </right>
      <top style="thin">
        <color theme="0"/>
      </top>
      <bottom style="medium">
        <color rgb="FFFFFFFF"/>
      </bottom>
    </border>
    <border>
      <left>
        <color indexed="63"/>
      </left>
      <right style="thin">
        <color theme="4" tint="0.5999900102615356"/>
      </right>
      <top style="thin">
        <color theme="0"/>
      </top>
      <bottom style="medium">
        <color rgb="FFFFFFFF"/>
      </bottom>
    </border>
    <border>
      <left style="medium">
        <color theme="0"/>
      </left>
      <right style="medium">
        <color theme="0"/>
      </right>
      <top style="thin">
        <color theme="0"/>
      </top>
      <bottom>
        <color indexed="63"/>
      </bottom>
    </border>
    <border>
      <left/>
      <right/>
      <top style="medium">
        <color theme="4"/>
      </top>
      <bottom style="medium">
        <color theme="4"/>
      </bottom>
    </border>
    <border>
      <left style="thin">
        <color theme="4" tint="0.7999799847602844"/>
      </left>
      <right/>
      <top style="medium">
        <color theme="4"/>
      </top>
      <bottom style="medium">
        <color theme="4"/>
      </bottom>
    </border>
    <border>
      <left/>
      <right style="thin">
        <color theme="4" tint="0.7999799847602844"/>
      </right>
      <top style="medium">
        <color theme="4"/>
      </top>
      <bottom style="medium">
        <color theme="4"/>
      </bottom>
    </border>
    <border>
      <left style="thin">
        <color theme="0"/>
      </left>
      <right>
        <color indexed="63"/>
      </right>
      <top style="medium">
        <color theme="4"/>
      </top>
      <bottom style="medium">
        <color theme="4"/>
      </bottom>
    </border>
    <border>
      <left style="medium">
        <color theme="0"/>
      </left>
      <right>
        <color indexed="63"/>
      </right>
      <top style="medium">
        <color theme="0"/>
      </top>
      <bottom style="medium">
        <color theme="4" tint="0.7999799847602844"/>
      </bottom>
    </border>
    <border>
      <left>
        <color indexed="63"/>
      </left>
      <right/>
      <top style="medium">
        <color theme="0"/>
      </top>
      <bottom style="medium">
        <color theme="4" tint="0.7999799847602844"/>
      </bottom>
    </border>
    <border>
      <left>
        <color indexed="63"/>
      </left>
      <right style="thin">
        <color theme="4" tint="0.5999900102615356"/>
      </right>
      <top style="medium">
        <color theme="0"/>
      </top>
      <bottom style="medium">
        <color theme="4" tint="0.7999799847602844"/>
      </bottom>
    </border>
    <border>
      <left style="medium">
        <color theme="4" tint="0.7999799847602844"/>
      </left>
      <right/>
      <top style="medium">
        <color theme="4"/>
      </top>
      <bottom style="medium">
        <color theme="4"/>
      </bottom>
    </border>
    <border>
      <left/>
      <right style="medium">
        <color theme="4" tint="0.7999799847602844"/>
      </right>
      <top style="medium">
        <color theme="4"/>
      </top>
      <bottom style="medium">
        <color theme="4"/>
      </bottom>
    </border>
    <border>
      <left>
        <color indexed="63"/>
      </left>
      <right/>
      <top style="medium">
        <color theme="0"/>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2" borderId="0" applyNumberFormat="0" applyBorder="0" applyAlignment="0" applyProtection="0"/>
    <xf numFmtId="0" fontId="54" fillId="8" borderId="0" applyNumberFormat="0" applyBorder="0" applyAlignment="0" applyProtection="0"/>
    <xf numFmtId="0" fontId="54" fillId="13" borderId="0" applyNumberFormat="0" applyBorder="0" applyAlignment="0" applyProtection="0"/>
    <xf numFmtId="0" fontId="54" fillId="15" borderId="0" applyNumberFormat="0" applyBorder="0" applyAlignment="0" applyProtection="0"/>
    <xf numFmtId="0" fontId="55" fillId="16" borderId="0" applyNumberFormat="0" applyBorder="0" applyAlignment="0" applyProtection="0"/>
    <xf numFmtId="0" fontId="4" fillId="17" borderId="1" applyNumberFormat="0" applyAlignment="0" applyProtection="0"/>
    <xf numFmtId="0" fontId="56" fillId="18" borderId="2" applyNumberFormat="0" applyAlignment="0" applyProtection="0"/>
    <xf numFmtId="0" fontId="5"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4" fillId="13"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9"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0"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61" fillId="0" borderId="0">
      <alignment/>
      <protection/>
    </xf>
    <xf numFmtId="0" fontId="29" fillId="0" borderId="0">
      <alignment/>
      <protection/>
    </xf>
    <xf numFmtId="0" fontId="0" fillId="27" borderId="5" applyNumberFormat="0" applyFont="0" applyAlignment="0" applyProtection="0"/>
    <xf numFmtId="9" fontId="0" fillId="0" borderId="0" applyFont="0" applyFill="0" applyBorder="0" applyAlignment="0" applyProtection="0"/>
    <xf numFmtId="0" fontId="62" fillId="17"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80">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6"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10" fillId="28" borderId="0" xfId="0" applyFont="1" applyFill="1" applyBorder="1" applyAlignment="1">
      <alignment horizontal="center" vertical="center" wrapText="1"/>
    </xf>
    <xf numFmtId="0" fontId="16" fillId="28" borderId="0" xfId="0" applyFont="1" applyFill="1" applyBorder="1" applyAlignment="1">
      <alignment/>
    </xf>
    <xf numFmtId="0" fontId="16" fillId="28" borderId="0" xfId="0" applyFont="1" applyFill="1" applyBorder="1" applyAlignment="1">
      <alignment horizontal="center"/>
    </xf>
    <xf numFmtId="0" fontId="16" fillId="28" borderId="0" xfId="0" applyFont="1" applyFill="1" applyBorder="1" applyAlignment="1">
      <alignment horizontal="left"/>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8" fillId="28" borderId="0" xfId="0" applyFont="1" applyFill="1" applyBorder="1" applyAlignment="1">
      <alignment vertical="center"/>
    </xf>
    <xf numFmtId="0" fontId="14" fillId="28" borderId="0" xfId="0" applyFont="1" applyFill="1" applyBorder="1" applyAlignment="1">
      <alignment/>
    </xf>
    <xf numFmtId="0" fontId="19" fillId="28" borderId="0" xfId="0" applyFont="1" applyFill="1" applyBorder="1" applyAlignment="1">
      <alignment horizontal="center"/>
    </xf>
    <xf numFmtId="0" fontId="19" fillId="28" borderId="0" xfId="0" applyFont="1" applyFill="1" applyBorder="1" applyAlignment="1">
      <alignment vertical="justify"/>
    </xf>
    <xf numFmtId="0" fontId="14" fillId="28" borderId="0" xfId="0" applyFont="1" applyFill="1" applyBorder="1" applyAlignment="1">
      <alignment vertical="top" wrapText="1"/>
    </xf>
    <xf numFmtId="0" fontId="2" fillId="28" borderId="0" xfId="46" applyFill="1" applyAlignment="1" applyProtection="1">
      <alignment horizontal="center"/>
      <protection/>
    </xf>
    <xf numFmtId="0" fontId="6" fillId="28" borderId="0" xfId="0" applyFont="1" applyFill="1" applyBorder="1" applyAlignment="1">
      <alignment horizontal="center" vertical="center"/>
    </xf>
    <xf numFmtId="0" fontId="7" fillId="28" borderId="0" xfId="0" applyFont="1" applyFill="1" applyBorder="1" applyAlignment="1">
      <alignment/>
    </xf>
    <xf numFmtId="0" fontId="16" fillId="28" borderId="0" xfId="0" applyFont="1" applyFill="1" applyAlignment="1">
      <alignment horizontal="center" vertical="top" wrapText="1"/>
    </xf>
    <xf numFmtId="3" fontId="6" fillId="28" borderId="0" xfId="0" applyNumberFormat="1" applyFont="1" applyFill="1" applyBorder="1" applyAlignment="1">
      <alignment/>
    </xf>
    <xf numFmtId="0" fontId="68" fillId="29" borderId="10" xfId="0" applyFont="1" applyFill="1" applyBorder="1" applyAlignment="1">
      <alignment horizontal="center" vertical="center" wrapText="1"/>
    </xf>
    <xf numFmtId="0" fontId="7" fillId="28" borderId="11" xfId="46" applyFont="1" applyFill="1" applyBorder="1" applyAlignment="1" applyProtection="1">
      <alignment horizontal="left"/>
      <protection/>
    </xf>
    <xf numFmtId="0" fontId="9" fillId="28" borderId="11" xfId="0" applyFont="1" applyFill="1" applyBorder="1" applyAlignment="1">
      <alignment/>
    </xf>
    <xf numFmtId="0" fontId="6" fillId="28" borderId="11" xfId="0" applyFont="1" applyFill="1" applyBorder="1" applyAlignment="1">
      <alignment/>
    </xf>
    <xf numFmtId="0" fontId="10" fillId="28" borderId="11" xfId="0" applyFont="1" applyFill="1" applyBorder="1" applyAlignment="1">
      <alignment/>
    </xf>
    <xf numFmtId="0" fontId="10" fillId="28" borderId="11" xfId="0" applyFont="1" applyFill="1" applyBorder="1" applyAlignment="1">
      <alignment horizontal="center" vertical="center" wrapText="1"/>
    </xf>
    <xf numFmtId="0" fontId="11" fillId="28" borderId="11" xfId="0" applyFont="1" applyFill="1" applyBorder="1" applyAlignment="1">
      <alignment/>
    </xf>
    <xf numFmtId="0" fontId="12" fillId="28" borderId="11" xfId="0" applyFont="1" applyFill="1" applyBorder="1" applyAlignment="1">
      <alignment/>
    </xf>
    <xf numFmtId="0" fontId="13" fillId="28" borderId="11" xfId="0" applyFont="1" applyFill="1" applyBorder="1" applyAlignment="1">
      <alignment/>
    </xf>
    <xf numFmtId="0" fontId="18" fillId="28" borderId="11" xfId="0" applyFont="1" applyFill="1" applyBorder="1" applyAlignment="1">
      <alignment horizontal="center" vertical="center" wrapText="1"/>
    </xf>
    <xf numFmtId="0" fontId="6" fillId="0" borderId="11" xfId="0" applyFont="1" applyFill="1" applyBorder="1" applyAlignment="1">
      <alignment vertical="top" wrapText="1"/>
    </xf>
    <xf numFmtId="0" fontId="9" fillId="28" borderId="11" xfId="0" applyFont="1" applyFill="1" applyBorder="1" applyAlignment="1">
      <alignment/>
    </xf>
    <xf numFmtId="0" fontId="6" fillId="28" borderId="11" xfId="0" applyFont="1" applyFill="1" applyBorder="1" applyAlignment="1">
      <alignment/>
    </xf>
    <xf numFmtId="0" fontId="69" fillId="30" borderId="12" xfId="0" applyFont="1" applyFill="1" applyBorder="1" applyAlignment="1">
      <alignment horizontal="center" vertical="center" wrapText="1"/>
    </xf>
    <xf numFmtId="0" fontId="70" fillId="29" borderId="10" xfId="0" applyFont="1" applyFill="1" applyBorder="1" applyAlignment="1">
      <alignment horizontal="center" vertical="center" wrapText="1"/>
    </xf>
    <xf numFmtId="0" fontId="71" fillId="28" borderId="0" xfId="0" applyFont="1" applyFill="1" applyBorder="1" applyAlignment="1">
      <alignment/>
    </xf>
    <xf numFmtId="0" fontId="71" fillId="28" borderId="0" xfId="0" applyFont="1" applyFill="1" applyBorder="1" applyAlignment="1">
      <alignment/>
    </xf>
    <xf numFmtId="0" fontId="72" fillId="0" borderId="0" xfId="56" applyFont="1">
      <alignment/>
      <protection/>
    </xf>
    <xf numFmtId="0" fontId="72" fillId="0" borderId="0" xfId="56" applyFont="1">
      <alignment/>
      <protection/>
    </xf>
    <xf numFmtId="0" fontId="71" fillId="28" borderId="11" xfId="0" applyFont="1" applyFill="1" applyBorder="1" applyAlignment="1">
      <alignment/>
    </xf>
    <xf numFmtId="0" fontId="73" fillId="28" borderId="11" xfId="0" applyFont="1" applyFill="1" applyBorder="1" applyAlignment="1">
      <alignment/>
    </xf>
    <xf numFmtId="0" fontId="73" fillId="28" borderId="0" xfId="0" applyFont="1" applyFill="1" applyBorder="1" applyAlignment="1">
      <alignment/>
    </xf>
    <xf numFmtId="0" fontId="74" fillId="28" borderId="0" xfId="0" applyFont="1" applyFill="1" applyAlignment="1">
      <alignment horizontal="left" vertical="top" wrapText="1"/>
    </xf>
    <xf numFmtId="0" fontId="75" fillId="28" borderId="0" xfId="0" applyFont="1" applyFill="1" applyAlignment="1">
      <alignment vertical="center" wrapText="1"/>
    </xf>
    <xf numFmtId="0" fontId="76" fillId="28" borderId="0" xfId="0" applyFont="1" applyFill="1" applyAlignment="1">
      <alignment vertical="center" wrapText="1"/>
    </xf>
    <xf numFmtId="0" fontId="77" fillId="0" borderId="11" xfId="46" applyFont="1" applyBorder="1" applyAlignment="1" applyProtection="1">
      <alignment vertical="center"/>
      <protection/>
    </xf>
    <xf numFmtId="3" fontId="68" fillId="29" borderId="10" xfId="0" applyNumberFormat="1" applyFont="1" applyFill="1" applyBorder="1" applyAlignment="1">
      <alignment horizontal="center" vertical="center" wrapText="1"/>
    </xf>
    <xf numFmtId="0" fontId="73" fillId="31" borderId="13" xfId="0" applyFont="1" applyFill="1" applyBorder="1" applyAlignment="1">
      <alignment horizontal="left" vertical="center"/>
    </xf>
    <xf numFmtId="3" fontId="73" fillId="31" borderId="14" xfId="0" applyNumberFormat="1" applyFont="1" applyFill="1" applyBorder="1" applyAlignment="1">
      <alignment horizontal="center" vertical="center"/>
    </xf>
    <xf numFmtId="3" fontId="73" fillId="31" borderId="15" xfId="0" applyNumberFormat="1" applyFont="1" applyFill="1" applyBorder="1" applyAlignment="1">
      <alignment horizontal="center" vertical="center"/>
    </xf>
    <xf numFmtId="175" fontId="73" fillId="31" borderId="14" xfId="0" applyNumberFormat="1" applyFont="1" applyFill="1" applyBorder="1" applyAlignment="1">
      <alignment horizontal="center" vertical="center"/>
    </xf>
    <xf numFmtId="175" fontId="73" fillId="31" borderId="15" xfId="0" applyNumberFormat="1" applyFont="1" applyFill="1" applyBorder="1" applyAlignment="1">
      <alignment horizontal="center" vertical="center"/>
    </xf>
    <xf numFmtId="3" fontId="78" fillId="0" borderId="16" xfId="0" applyNumberFormat="1" applyFont="1" applyBorder="1" applyAlignment="1">
      <alignment horizontal="center" vertical="center"/>
    </xf>
    <xf numFmtId="175" fontId="78" fillId="0" borderId="16" xfId="0" applyNumberFormat="1" applyFont="1" applyBorder="1" applyAlignment="1">
      <alignment horizontal="center" vertical="center"/>
    </xf>
    <xf numFmtId="0" fontId="73" fillId="31" borderId="17" xfId="0" applyFont="1" applyFill="1" applyBorder="1" applyAlignment="1">
      <alignment horizontal="left" vertical="center"/>
    </xf>
    <xf numFmtId="3" fontId="73" fillId="31" borderId="17" xfId="0" applyNumberFormat="1" applyFont="1" applyFill="1" applyBorder="1" applyAlignment="1">
      <alignment horizontal="center" vertical="center"/>
    </xf>
    <xf numFmtId="175" fontId="78" fillId="0" borderId="18" xfId="0" applyNumberFormat="1" applyFont="1" applyBorder="1" applyAlignment="1">
      <alignment horizontal="center" vertical="center"/>
    </xf>
    <xf numFmtId="3" fontId="73" fillId="31" borderId="19" xfId="0" applyNumberFormat="1" applyFont="1" applyFill="1" applyBorder="1" applyAlignment="1">
      <alignment horizontal="center" vertical="center"/>
    </xf>
    <xf numFmtId="3" fontId="73" fillId="31" borderId="20" xfId="0" applyNumberFormat="1" applyFont="1" applyFill="1" applyBorder="1" applyAlignment="1">
      <alignment horizontal="center" vertical="center"/>
    </xf>
    <xf numFmtId="3" fontId="78" fillId="0" borderId="21" xfId="0" applyNumberFormat="1" applyFont="1" applyBorder="1" applyAlignment="1">
      <alignment horizontal="center" vertical="center"/>
    </xf>
    <xf numFmtId="3" fontId="78" fillId="0" borderId="22" xfId="0" applyNumberFormat="1" applyFont="1" applyBorder="1" applyAlignment="1">
      <alignment horizontal="center" vertical="center"/>
    </xf>
    <xf numFmtId="3" fontId="78" fillId="0" borderId="23" xfId="0" applyNumberFormat="1" applyFont="1" applyBorder="1" applyAlignment="1">
      <alignment horizontal="center" vertical="center"/>
    </xf>
    <xf numFmtId="3" fontId="73" fillId="31" borderId="24" xfId="0" applyNumberFormat="1" applyFont="1" applyFill="1" applyBorder="1" applyAlignment="1">
      <alignment horizontal="center" vertical="center"/>
    </xf>
    <xf numFmtId="0" fontId="73" fillId="31" borderId="25" xfId="0" applyFont="1" applyFill="1" applyBorder="1" applyAlignment="1">
      <alignment horizontal="left" vertical="center"/>
    </xf>
    <xf numFmtId="0" fontId="73" fillId="31" borderId="26" xfId="0" applyFont="1" applyFill="1" applyBorder="1" applyAlignment="1">
      <alignment horizontal="left" vertical="center"/>
    </xf>
    <xf numFmtId="175" fontId="73" fillId="31" borderId="27" xfId="0" applyNumberFormat="1" applyFont="1" applyFill="1" applyBorder="1" applyAlignment="1">
      <alignment horizontal="center" vertical="center"/>
    </xf>
    <xf numFmtId="175" fontId="73" fillId="31" borderId="28" xfId="0" applyNumberFormat="1" applyFont="1" applyFill="1" applyBorder="1" applyAlignment="1">
      <alignment horizontal="center" vertical="center"/>
    </xf>
    <xf numFmtId="4" fontId="73" fillId="31" borderId="14" xfId="0" applyNumberFormat="1" applyFont="1" applyFill="1" applyBorder="1" applyAlignment="1">
      <alignment horizontal="center" vertical="center"/>
    </xf>
    <xf numFmtId="4" fontId="73" fillId="31" borderId="15" xfId="0" applyNumberFormat="1" applyFont="1" applyFill="1" applyBorder="1" applyAlignment="1">
      <alignment horizontal="center" vertical="center"/>
    </xf>
    <xf numFmtId="4" fontId="73" fillId="31" borderId="19" xfId="0" applyNumberFormat="1" applyFont="1" applyFill="1" applyBorder="1" applyAlignment="1">
      <alignment horizontal="center" vertical="center"/>
    </xf>
    <xf numFmtId="4" fontId="78" fillId="0" borderId="16" xfId="0" applyNumberFormat="1" applyFont="1" applyBorder="1" applyAlignment="1">
      <alignment horizontal="center" vertical="center"/>
    </xf>
    <xf numFmtId="4" fontId="73" fillId="31" borderId="13" xfId="0" applyNumberFormat="1" applyFont="1" applyFill="1" applyBorder="1" applyAlignment="1">
      <alignment horizontal="center" vertical="center"/>
    </xf>
    <xf numFmtId="4" fontId="73" fillId="31" borderId="29" xfId="0" applyNumberFormat="1" applyFont="1" applyFill="1" applyBorder="1" applyAlignment="1">
      <alignment horizontal="center" vertical="center"/>
    </xf>
    <xf numFmtId="4" fontId="78" fillId="0" borderId="23" xfId="0" applyNumberFormat="1" applyFont="1" applyBorder="1" applyAlignment="1">
      <alignment horizontal="center" vertical="center"/>
    </xf>
    <xf numFmtId="0" fontId="6" fillId="28" borderId="30" xfId="0" applyFont="1" applyFill="1" applyBorder="1" applyAlignment="1">
      <alignment/>
    </xf>
    <xf numFmtId="0" fontId="18" fillId="28" borderId="30" xfId="0" applyFont="1" applyFill="1" applyBorder="1" applyAlignment="1">
      <alignment horizontal="center" vertical="center" wrapText="1"/>
    </xf>
    <xf numFmtId="0" fontId="13" fillId="28" borderId="30" xfId="0" applyFont="1" applyFill="1" applyBorder="1" applyAlignment="1">
      <alignment/>
    </xf>
    <xf numFmtId="0" fontId="68" fillId="29" borderId="31" xfId="0" applyFont="1" applyFill="1" applyBorder="1" applyAlignment="1">
      <alignment horizontal="center" vertical="center" wrapText="1"/>
    </xf>
    <xf numFmtId="0" fontId="70" fillId="29" borderId="31" xfId="0" applyFont="1" applyFill="1" applyBorder="1" applyAlignment="1">
      <alignment horizontal="center" vertical="center" wrapText="1"/>
    </xf>
    <xf numFmtId="3" fontId="73" fillId="31" borderId="32" xfId="0" applyNumberFormat="1" applyFont="1" applyFill="1" applyBorder="1" applyAlignment="1">
      <alignment horizontal="right" vertical="center"/>
    </xf>
    <xf numFmtId="0" fontId="73" fillId="31" borderId="33" xfId="0" applyFont="1" applyFill="1" applyBorder="1" applyAlignment="1">
      <alignment horizontal="left" vertical="center"/>
    </xf>
    <xf numFmtId="3" fontId="73" fillId="31" borderId="34" xfId="0" applyNumberFormat="1" applyFont="1" applyFill="1" applyBorder="1" applyAlignment="1">
      <alignment horizontal="center" vertical="center"/>
    </xf>
    <xf numFmtId="175" fontId="73" fillId="31" borderId="34"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3" fontId="68" fillId="29" borderId="36" xfId="0" applyNumberFormat="1" applyFont="1" applyFill="1" applyBorder="1" applyAlignment="1">
      <alignment horizontal="center" vertical="center" wrapText="1"/>
    </xf>
    <xf numFmtId="175" fontId="73" fillId="31" borderId="37" xfId="0" applyNumberFormat="1" applyFont="1" applyFill="1" applyBorder="1" applyAlignment="1">
      <alignment horizontal="center" vertical="center"/>
    </xf>
    <xf numFmtId="175" fontId="78" fillId="0" borderId="38" xfId="0" applyNumberFormat="1" applyFont="1" applyBorder="1" applyAlignment="1">
      <alignment horizontal="center" vertical="center"/>
    </xf>
    <xf numFmtId="175" fontId="73" fillId="31" borderId="39" xfId="0" applyNumberFormat="1" applyFont="1" applyFill="1" applyBorder="1" applyAlignment="1">
      <alignment horizontal="center" vertical="center"/>
    </xf>
    <xf numFmtId="0" fontId="79" fillId="32" borderId="37" xfId="0" applyFont="1" applyFill="1" applyBorder="1" applyAlignment="1">
      <alignment horizontal="left" vertical="center" indent="1"/>
    </xf>
    <xf numFmtId="0" fontId="79" fillId="32" borderId="38" xfId="0" applyFont="1" applyFill="1" applyBorder="1" applyAlignment="1">
      <alignment horizontal="left" vertical="center" indent="1"/>
    </xf>
    <xf numFmtId="0" fontId="73" fillId="31" borderId="40" xfId="0" applyFont="1" applyFill="1" applyBorder="1" applyAlignment="1">
      <alignment horizontal="left" vertical="center"/>
    </xf>
    <xf numFmtId="3" fontId="73" fillId="31" borderId="40" xfId="0" applyNumberFormat="1" applyFont="1" applyFill="1" applyBorder="1" applyAlignment="1">
      <alignment horizontal="center" vertical="center"/>
    </xf>
    <xf numFmtId="0" fontId="79" fillId="32" borderId="41" xfId="0" applyFont="1" applyFill="1" applyBorder="1" applyAlignment="1">
      <alignment horizontal="left" vertical="center" indent="1"/>
    </xf>
    <xf numFmtId="0" fontId="79" fillId="32" borderId="42" xfId="0" applyFont="1" applyFill="1" applyBorder="1" applyAlignment="1">
      <alignment horizontal="left" vertical="center" indent="1"/>
    </xf>
    <xf numFmtId="0" fontId="9" fillId="28" borderId="43" xfId="0" applyFont="1" applyFill="1" applyBorder="1" applyAlignment="1">
      <alignment/>
    </xf>
    <xf numFmtId="0" fontId="6" fillId="28" borderId="43" xfId="0" applyFont="1" applyFill="1" applyBorder="1" applyAlignment="1">
      <alignment/>
    </xf>
    <xf numFmtId="0" fontId="73" fillId="31" borderId="44" xfId="0" applyFont="1" applyFill="1" applyBorder="1" applyAlignment="1">
      <alignment horizontal="left" vertical="center"/>
    </xf>
    <xf numFmtId="3" fontId="73" fillId="31" borderId="45" xfId="0" applyNumberFormat="1" applyFont="1" applyFill="1" applyBorder="1" applyAlignment="1">
      <alignment horizontal="center" vertical="center"/>
    </xf>
    <xf numFmtId="175" fontId="73" fillId="31" borderId="46" xfId="0" applyNumberFormat="1" applyFont="1" applyFill="1" applyBorder="1" applyAlignment="1">
      <alignment horizontal="center" vertical="center"/>
    </xf>
    <xf numFmtId="0" fontId="68" fillId="29" borderId="36" xfId="0" applyFont="1" applyFill="1" applyBorder="1" applyAlignment="1">
      <alignment horizontal="center" vertical="center" wrapText="1"/>
    </xf>
    <xf numFmtId="175" fontId="73" fillId="31" borderId="47" xfId="0" applyNumberFormat="1" applyFont="1" applyFill="1" applyBorder="1" applyAlignment="1">
      <alignment horizontal="center" vertical="center"/>
    </xf>
    <xf numFmtId="175" fontId="73" fillId="31" borderId="48" xfId="0" applyNumberFormat="1" applyFont="1" applyFill="1" applyBorder="1" applyAlignment="1">
      <alignment horizontal="center" vertical="center"/>
    </xf>
    <xf numFmtId="0" fontId="79" fillId="32" borderId="37" xfId="0" applyFont="1" applyFill="1" applyBorder="1" applyAlignment="1">
      <alignment horizontal="left" vertical="center"/>
    </xf>
    <xf numFmtId="4" fontId="78" fillId="0" borderId="49" xfId="0" applyNumberFormat="1" applyFont="1" applyBorder="1" applyAlignment="1">
      <alignment horizontal="center" vertical="center"/>
    </xf>
    <xf numFmtId="4" fontId="78" fillId="0" borderId="50" xfId="0" applyNumberFormat="1" applyFont="1" applyBorder="1" applyAlignment="1">
      <alignment horizontal="center" vertical="center"/>
    </xf>
    <xf numFmtId="4" fontId="73" fillId="31" borderId="37" xfId="0" applyNumberFormat="1" applyFont="1" applyFill="1" applyBorder="1" applyAlignment="1">
      <alignment horizontal="center" vertical="center"/>
    </xf>
    <xf numFmtId="4" fontId="78" fillId="0" borderId="38" xfId="0" applyNumberFormat="1" applyFont="1" applyBorder="1" applyAlignment="1">
      <alignment horizontal="center" vertical="center"/>
    </xf>
    <xf numFmtId="4" fontId="78" fillId="0" borderId="51" xfId="0" applyNumberFormat="1" applyFont="1" applyBorder="1" applyAlignment="1">
      <alignment horizontal="center" vertical="center"/>
    </xf>
    <xf numFmtId="4" fontId="78" fillId="0" borderId="52" xfId="0" applyNumberFormat="1" applyFont="1" applyBorder="1" applyAlignment="1">
      <alignment horizontal="center" vertical="center"/>
    </xf>
    <xf numFmtId="4" fontId="78" fillId="0" borderId="53" xfId="0" applyNumberFormat="1" applyFont="1" applyBorder="1" applyAlignment="1">
      <alignment horizontal="center" vertical="center"/>
    </xf>
    <xf numFmtId="4" fontId="78" fillId="0" borderId="39" xfId="0" applyNumberFormat="1" applyFont="1" applyBorder="1" applyAlignment="1">
      <alignment horizontal="center" vertical="center"/>
    </xf>
    <xf numFmtId="0" fontId="79" fillId="32" borderId="39" xfId="0" applyFont="1" applyFill="1" applyBorder="1" applyAlignment="1">
      <alignment horizontal="left" vertical="center" indent="1"/>
    </xf>
    <xf numFmtId="4" fontId="78" fillId="0" borderId="45" xfId="0" applyNumberFormat="1" applyFont="1" applyBorder="1" applyAlignment="1">
      <alignment horizontal="center" vertical="center"/>
    </xf>
    <xf numFmtId="0" fontId="79" fillId="32" borderId="37" xfId="0" applyFont="1" applyFill="1" applyBorder="1" applyAlignment="1">
      <alignment horizontal="left" vertical="center" indent="2"/>
    </xf>
    <xf numFmtId="3" fontId="78" fillId="0" borderId="50" xfId="0" applyNumberFormat="1" applyFont="1" applyBorder="1" applyAlignment="1">
      <alignment horizontal="center" vertical="center"/>
    </xf>
    <xf numFmtId="3" fontId="73" fillId="31" borderId="37" xfId="0" applyNumberFormat="1" applyFont="1" applyFill="1" applyBorder="1" applyAlignment="1">
      <alignment horizontal="center" vertical="center"/>
    </xf>
    <xf numFmtId="0" fontId="79" fillId="32" borderId="54" xfId="0" applyFont="1" applyFill="1" applyBorder="1" applyAlignment="1">
      <alignment horizontal="left" vertical="center"/>
    </xf>
    <xf numFmtId="0" fontId="79" fillId="32" borderId="39" xfId="0" applyFont="1" applyFill="1" applyBorder="1" applyAlignment="1">
      <alignment horizontal="left" vertical="center"/>
    </xf>
    <xf numFmtId="3" fontId="78" fillId="0" borderId="45" xfId="0" applyNumberFormat="1" applyFont="1" applyBorder="1" applyAlignment="1">
      <alignment horizontal="center" vertical="center"/>
    </xf>
    <xf numFmtId="3" fontId="78" fillId="0" borderId="51" xfId="0" applyNumberFormat="1" applyFont="1" applyBorder="1" applyAlignment="1">
      <alignment horizontal="center" vertical="center"/>
    </xf>
    <xf numFmtId="3" fontId="78" fillId="0" borderId="52" xfId="0" applyNumberFormat="1" applyFont="1" applyBorder="1" applyAlignment="1">
      <alignment horizontal="center" vertical="center"/>
    </xf>
    <xf numFmtId="0" fontId="79" fillId="32" borderId="33" xfId="0" applyFont="1" applyFill="1" applyBorder="1" applyAlignment="1">
      <alignment horizontal="left" vertical="center"/>
    </xf>
    <xf numFmtId="4" fontId="78" fillId="0" borderId="55" xfId="0" applyNumberFormat="1" applyFont="1" applyBorder="1" applyAlignment="1">
      <alignment horizontal="center" vertical="center"/>
    </xf>
    <xf numFmtId="0" fontId="79" fillId="32" borderId="56" xfId="0" applyFont="1" applyFill="1" applyBorder="1" applyAlignment="1">
      <alignment horizontal="left" vertical="center"/>
    </xf>
    <xf numFmtId="3" fontId="78" fillId="0" borderId="18" xfId="0" applyNumberFormat="1" applyFont="1" applyBorder="1" applyAlignment="1">
      <alignment horizontal="right" vertical="center"/>
    </xf>
    <xf numFmtId="0" fontId="79" fillId="32" borderId="18" xfId="0" applyFont="1" applyFill="1" applyBorder="1" applyAlignment="1">
      <alignment horizontal="left" vertical="center"/>
    </xf>
    <xf numFmtId="3" fontId="78" fillId="0" borderId="33" xfId="0" applyNumberFormat="1" applyFont="1" applyBorder="1" applyAlignment="1">
      <alignment horizontal="right" vertical="center"/>
    </xf>
    <xf numFmtId="0" fontId="79" fillId="32" borderId="56" xfId="0" applyFont="1" applyFill="1" applyBorder="1" applyAlignment="1">
      <alignment horizontal="left" vertical="center" indent="1"/>
    </xf>
    <xf numFmtId="0" fontId="79" fillId="32" borderId="56" xfId="0" applyFont="1" applyFill="1" applyBorder="1" applyAlignment="1">
      <alignment horizontal="left" vertical="center" indent="2"/>
    </xf>
    <xf numFmtId="0" fontId="79" fillId="32" borderId="33" xfId="0" applyFont="1" applyFill="1" applyBorder="1" applyAlignment="1">
      <alignment horizontal="left" vertical="center" indent="1"/>
    </xf>
    <xf numFmtId="3" fontId="78" fillId="0" borderId="13"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57" xfId="0" applyNumberFormat="1" applyFont="1" applyBorder="1" applyAlignment="1">
      <alignment horizontal="center" vertical="center"/>
    </xf>
    <xf numFmtId="3" fontId="78" fillId="0" borderId="40" xfId="0" applyNumberFormat="1" applyFont="1" applyBorder="1" applyAlignment="1">
      <alignment horizontal="center" vertical="center"/>
    </xf>
    <xf numFmtId="3" fontId="78" fillId="0" borderId="34" xfId="0" applyNumberFormat="1" applyFont="1" applyBorder="1" applyAlignment="1">
      <alignment horizontal="center" vertical="center"/>
    </xf>
    <xf numFmtId="3" fontId="78" fillId="0" borderId="58" xfId="0" applyNumberFormat="1" applyFont="1" applyBorder="1" applyAlignment="1">
      <alignment horizontal="center" vertical="center"/>
    </xf>
    <xf numFmtId="0" fontId="6" fillId="28" borderId="59" xfId="0" applyFont="1" applyFill="1" applyBorder="1" applyAlignment="1">
      <alignment/>
    </xf>
    <xf numFmtId="0" fontId="77" fillId="0" borderId="11" xfId="46" applyFont="1" applyBorder="1" applyAlignment="1" applyProtection="1">
      <alignment horizontal="left" vertical="center"/>
      <protection/>
    </xf>
    <xf numFmtId="0" fontId="17" fillId="28" borderId="0" xfId="46" applyFont="1" applyFill="1" applyAlignment="1" applyProtection="1">
      <alignment horizontal="left"/>
      <protection/>
    </xf>
    <xf numFmtId="0" fontId="80" fillId="0" borderId="11" xfId="46" applyFont="1" applyBorder="1" applyAlignment="1" applyProtection="1">
      <alignment horizontal="left" vertical="center"/>
      <protection/>
    </xf>
    <xf numFmtId="0" fontId="77" fillId="0" borderId="60" xfId="46" applyFont="1" applyBorder="1" applyAlignment="1" applyProtection="1">
      <alignment horizontal="left" vertical="center"/>
      <protection/>
    </xf>
    <xf numFmtId="0" fontId="77" fillId="0" borderId="0" xfId="46" applyFont="1" applyBorder="1" applyAlignment="1" applyProtection="1">
      <alignment horizontal="left" vertical="center"/>
      <protection/>
    </xf>
    <xf numFmtId="0" fontId="81" fillId="29" borderId="61" xfId="0" applyFont="1" applyFill="1" applyBorder="1" applyAlignment="1">
      <alignment horizontal="center" vertical="center"/>
    </xf>
    <xf numFmtId="0" fontId="81" fillId="29" borderId="62" xfId="0" applyFont="1" applyFill="1" applyBorder="1" applyAlignment="1">
      <alignment horizontal="center" vertical="center"/>
    </xf>
    <xf numFmtId="0" fontId="81" fillId="29" borderId="63" xfId="0" applyFont="1" applyFill="1" applyBorder="1" applyAlignment="1">
      <alignment horizontal="center" vertical="center"/>
    </xf>
    <xf numFmtId="0" fontId="82" fillId="29" borderId="64" xfId="0" applyFont="1" applyFill="1" applyBorder="1" applyAlignment="1">
      <alignment horizontal="center" vertical="center" wrapText="1"/>
    </xf>
    <xf numFmtId="0" fontId="82" fillId="29" borderId="20" xfId="0" applyFont="1" applyFill="1" applyBorder="1" applyAlignment="1">
      <alignment horizontal="center" vertical="center" wrapText="1"/>
    </xf>
    <xf numFmtId="0" fontId="83" fillId="30" borderId="65" xfId="56" applyNumberFormat="1" applyFont="1" applyFill="1" applyBorder="1" applyAlignment="1" applyProtection="1">
      <alignment horizontal="left" vertical="center" wrapText="1"/>
      <protection locked="0"/>
    </xf>
    <xf numFmtId="0" fontId="83" fillId="30" borderId="65" xfId="56" applyNumberFormat="1" applyFont="1" applyFill="1" applyBorder="1" applyAlignment="1" applyProtection="1">
      <alignment horizontal="center" vertical="center" wrapText="1"/>
      <protection locked="0"/>
    </xf>
    <xf numFmtId="0" fontId="83" fillId="30" borderId="66" xfId="56" applyNumberFormat="1" applyFont="1" applyFill="1" applyBorder="1" applyAlignment="1" applyProtection="1">
      <alignment horizontal="center" vertical="center" wrapText="1"/>
      <protection locked="0"/>
    </xf>
    <xf numFmtId="0" fontId="83" fillId="30" borderId="67" xfId="56" applyNumberFormat="1" applyFont="1" applyFill="1" applyBorder="1" applyAlignment="1" applyProtection="1">
      <alignment horizontal="center" vertical="center" wrapText="1"/>
      <protection locked="0"/>
    </xf>
    <xf numFmtId="0" fontId="83" fillId="30" borderId="68" xfId="56" applyNumberFormat="1" applyFont="1" applyFill="1" applyBorder="1" applyAlignment="1" applyProtection="1">
      <alignment horizontal="center" vertical="center" wrapText="1"/>
      <protection locked="0"/>
    </xf>
    <xf numFmtId="0" fontId="81" fillId="33" borderId="61" xfId="0" applyFont="1" applyFill="1" applyBorder="1" applyAlignment="1">
      <alignment horizontal="center" vertical="center"/>
    </xf>
    <xf numFmtId="0" fontId="81" fillId="33" borderId="62" xfId="0" applyFont="1" applyFill="1" applyBorder="1" applyAlignment="1">
      <alignment horizontal="center" vertical="center"/>
    </xf>
    <xf numFmtId="0" fontId="68" fillId="29" borderId="69" xfId="0" applyFont="1" applyFill="1" applyBorder="1" applyAlignment="1">
      <alignment horizontal="left" vertical="center" wrapText="1"/>
    </xf>
    <xf numFmtId="0" fontId="68" fillId="29" borderId="70" xfId="0" applyFont="1" applyFill="1" applyBorder="1" applyAlignment="1">
      <alignment horizontal="left" vertical="center" wrapText="1"/>
    </xf>
    <xf numFmtId="0" fontId="68" fillId="29" borderId="71" xfId="0" applyFont="1" applyFill="1" applyBorder="1" applyAlignment="1">
      <alignment horizontal="left" vertical="center" wrapText="1"/>
    </xf>
    <xf numFmtId="0" fontId="83" fillId="30" borderId="72" xfId="0" applyNumberFormat="1" applyFont="1" applyFill="1" applyBorder="1" applyAlignment="1" applyProtection="1">
      <alignment horizontal="center" vertical="center" wrapText="1"/>
      <protection locked="0"/>
    </xf>
    <xf numFmtId="0" fontId="83" fillId="30" borderId="65" xfId="0" applyNumberFormat="1" applyFont="1" applyFill="1" applyBorder="1" applyAlignment="1" applyProtection="1">
      <alignment horizontal="center" vertical="center" wrapText="1"/>
      <protection locked="0"/>
    </xf>
    <xf numFmtId="0" fontId="83" fillId="30" borderId="73" xfId="0" applyNumberFormat="1" applyFont="1" applyFill="1" applyBorder="1" applyAlignment="1" applyProtection="1">
      <alignment horizontal="center" vertical="center" wrapText="1"/>
      <protection locked="0"/>
    </xf>
    <xf numFmtId="0" fontId="83" fillId="30" borderId="66" xfId="0" applyNumberFormat="1" applyFont="1" applyFill="1" applyBorder="1" applyAlignment="1" applyProtection="1">
      <alignment horizontal="center" vertical="center" wrapText="1"/>
      <protection locked="0"/>
    </xf>
    <xf numFmtId="0" fontId="83" fillId="30" borderId="67" xfId="0" applyNumberFormat="1" applyFont="1" applyFill="1" applyBorder="1" applyAlignment="1" applyProtection="1">
      <alignment horizontal="center" vertical="center" wrapText="1"/>
      <protection locked="0"/>
    </xf>
    <xf numFmtId="0" fontId="84" fillId="29" borderId="69" xfId="0" applyFont="1" applyFill="1" applyBorder="1" applyAlignment="1">
      <alignment horizontal="center" vertical="center" wrapText="1"/>
    </xf>
    <xf numFmtId="0" fontId="84" fillId="29" borderId="7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4" xfId="57"/>
    <cellStyle name="Normal 4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28575</xdr:rowOff>
    </xdr:from>
    <xdr:ext cx="11601450" cy="571500"/>
    <xdr:sp>
      <xdr:nvSpPr>
        <xdr:cNvPr id="1" name="2 Rectángulo redondeado"/>
        <xdr:cNvSpPr>
          <a:spLocks/>
        </xdr:cNvSpPr>
      </xdr:nvSpPr>
      <xdr:spPr>
        <a:xfrm>
          <a:off x="685800" y="160972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2020</a:t>
          </a:r>
        </a:p>
      </xdr:txBody>
    </xdr:sp>
    <xdr:clientData/>
  </xdr:oneCellAnchor>
  <xdr:oneCellAnchor>
    <xdr:from>
      <xdr:col>1</xdr:col>
      <xdr:colOff>0</xdr:colOff>
      <xdr:row>1</xdr:row>
      <xdr:rowOff>0</xdr:rowOff>
    </xdr:from>
    <xdr:ext cx="11658600" cy="1143000"/>
    <xdr:sp>
      <xdr:nvSpPr>
        <xdr:cNvPr id="2" name="3 Rectángulo redondeado"/>
        <xdr:cNvSpPr>
          <a:spLocks/>
        </xdr:cNvSpPr>
      </xdr:nvSpPr>
      <xdr:spPr>
        <a:xfrm>
          <a:off x="685800" y="247650"/>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Estadística de Condenados por Delitos Sexuales
</a:t>
          </a:r>
          <a:r>
            <a:rPr lang="en-US" cap="none" sz="2000" b="1" i="0" u="none" baseline="0">
              <a:solidFill>
                <a:srgbClr val="FFFFFF"/>
              </a:solidFill>
            </a:rPr>
            <a:t>Penas</a:t>
          </a:r>
        </a:p>
      </xdr:txBody>
    </xdr:sp>
    <xdr:clientData/>
  </xdr:oneCellAnchor>
  <xdr:twoCellAnchor editAs="oneCell">
    <xdr:from>
      <xdr:col>1</xdr:col>
      <xdr:colOff>38100</xdr:colOff>
      <xdr:row>1</xdr:row>
      <xdr:rowOff>47625</xdr:rowOff>
    </xdr:from>
    <xdr:to>
      <xdr:col>2</xdr:col>
      <xdr:colOff>123825</xdr:colOff>
      <xdr:row>7</xdr:row>
      <xdr:rowOff>19050</xdr:rowOff>
    </xdr:to>
    <xdr:pic>
      <xdr:nvPicPr>
        <xdr:cNvPr id="3" name="4 Imagen"/>
        <xdr:cNvPicPr preferRelativeResize="1">
          <a:picLocks noChangeAspect="1"/>
        </xdr:cNvPicPr>
      </xdr:nvPicPr>
      <xdr:blipFill>
        <a:blip r:embed="rId1"/>
        <a:stretch>
          <a:fillRect/>
        </a:stretch>
      </xdr:blipFill>
      <xdr:spPr>
        <a:xfrm>
          <a:off x="723900" y="295275"/>
          <a:ext cx="10287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4</xdr:row>
      <xdr:rowOff>19050</xdr:rowOff>
    </xdr:to>
    <xdr:sp>
      <xdr:nvSpPr>
        <xdr:cNvPr id="1" name="3 Rectángulo redondeado"/>
        <xdr:cNvSpPr>
          <a:spLocks/>
        </xdr:cNvSpPr>
      </xdr:nvSpPr>
      <xdr:spPr>
        <a:xfrm>
          <a:off x="1076325" y="180975"/>
          <a:ext cx="7381875" cy="5238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FUENTE</a:t>
          </a:r>
        </a:p>
      </xdr:txBody>
    </xdr:sp>
    <xdr:clientData/>
  </xdr:twoCellAnchor>
  <xdr:twoCellAnchor>
    <xdr:from>
      <xdr:col>4</xdr:col>
      <xdr:colOff>0</xdr:colOff>
      <xdr:row>2</xdr:row>
      <xdr:rowOff>0</xdr:rowOff>
    </xdr:from>
    <xdr:to>
      <xdr:col>5</xdr:col>
      <xdr:colOff>228600</xdr:colOff>
      <xdr:row>3</xdr:row>
      <xdr:rowOff>57150</xdr:rowOff>
    </xdr:to>
    <xdr:sp>
      <xdr:nvSpPr>
        <xdr:cNvPr id="2" name="7 Pentágono">
          <a:hlinkClick r:id="rId1"/>
        </xdr:cNvPr>
        <xdr:cNvSpPr>
          <a:spLocks/>
        </xdr:cNvSpPr>
      </xdr:nvSpPr>
      <xdr:spPr>
        <a:xfrm flipH="1">
          <a:off x="9258300" y="361950"/>
          <a:ext cx="1057275" cy="247650"/>
        </a:xfrm>
        <a:prstGeom prst="homePlate">
          <a:avLst>
            <a:gd name="adj" fmla="val 3765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648950" cy="1095375"/>
    <xdr:sp>
      <xdr:nvSpPr>
        <xdr:cNvPr id="1" name="1 Rectángulo redondeado"/>
        <xdr:cNvSpPr>
          <a:spLocks/>
        </xdr:cNvSpPr>
      </xdr:nvSpPr>
      <xdr:spPr>
        <a:xfrm>
          <a:off x="762000" y="190500"/>
          <a:ext cx="106489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38100</xdr:colOff>
      <xdr:row>7</xdr:row>
      <xdr:rowOff>161925</xdr:rowOff>
    </xdr:from>
    <xdr:ext cx="10582275" cy="361950"/>
    <xdr:sp>
      <xdr:nvSpPr>
        <xdr:cNvPr id="2" name="2 Rectángulo redondeado"/>
        <xdr:cNvSpPr>
          <a:spLocks/>
        </xdr:cNvSpPr>
      </xdr:nvSpPr>
      <xdr:spPr>
        <a:xfrm>
          <a:off x="800100" y="1533525"/>
          <a:ext cx="1058227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twoCellAnchor>
    <xdr:from>
      <xdr:col>10</xdr:col>
      <xdr:colOff>333375</xdr:colOff>
      <xdr:row>1</xdr:row>
      <xdr:rowOff>9525</xdr:rowOff>
    </xdr:from>
    <xdr:to>
      <xdr:col>12</xdr:col>
      <xdr:colOff>57150</xdr:colOff>
      <xdr:row>3</xdr:row>
      <xdr:rowOff>123825</xdr:rowOff>
    </xdr:to>
    <xdr:sp>
      <xdr:nvSpPr>
        <xdr:cNvPr id="3" name="4 Pentágono">
          <a:hlinkClick r:id="rId1"/>
        </xdr:cNvPr>
        <xdr:cNvSpPr>
          <a:spLocks/>
        </xdr:cNvSpPr>
      </xdr:nvSpPr>
      <xdr:spPr>
        <a:xfrm flipH="1">
          <a:off x="11715750" y="20002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695325</xdr:colOff>
      <xdr:row>1</xdr:row>
      <xdr:rowOff>9525</xdr:rowOff>
    </xdr:from>
    <xdr:to>
      <xdr:col>25</xdr:col>
      <xdr:colOff>542925</xdr:colOff>
      <xdr:row>3</xdr:row>
      <xdr:rowOff>104775</xdr:rowOff>
    </xdr:to>
    <xdr:sp>
      <xdr:nvSpPr>
        <xdr:cNvPr id="1" name="4 Pentágono">
          <a:hlinkClick r:id="rId1"/>
        </xdr:cNvPr>
        <xdr:cNvSpPr>
          <a:spLocks/>
        </xdr:cNvSpPr>
      </xdr:nvSpPr>
      <xdr:spPr>
        <a:xfrm flipH="1">
          <a:off x="21507450" y="200025"/>
          <a:ext cx="1371600" cy="476250"/>
        </a:xfrm>
        <a:prstGeom prst="homePlate">
          <a:avLst>
            <a:gd name="adj" fmla="val 31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20078700" cy="1095375"/>
    <xdr:sp>
      <xdr:nvSpPr>
        <xdr:cNvPr id="2" name="5 Rectángulo redondeado"/>
        <xdr:cNvSpPr>
          <a:spLocks/>
        </xdr:cNvSpPr>
      </xdr:nvSpPr>
      <xdr:spPr>
        <a:xfrm>
          <a:off x="762000" y="190500"/>
          <a:ext cx="200787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0021550" cy="285750"/>
    <xdr:sp>
      <xdr:nvSpPr>
        <xdr:cNvPr id="3" name="6 Rectángulo redondeado"/>
        <xdr:cNvSpPr>
          <a:spLocks/>
        </xdr:cNvSpPr>
      </xdr:nvSpPr>
      <xdr:spPr>
        <a:xfrm>
          <a:off x="762000" y="1476375"/>
          <a:ext cx="200215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7040225" cy="1095375"/>
    <xdr:sp>
      <xdr:nvSpPr>
        <xdr:cNvPr id="1" name="1 Rectángulo redondeado"/>
        <xdr:cNvSpPr>
          <a:spLocks/>
        </xdr:cNvSpPr>
      </xdr:nvSpPr>
      <xdr:spPr>
        <a:xfrm>
          <a:off x="762000" y="190500"/>
          <a:ext cx="17040225"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17087850" cy="361950"/>
    <xdr:sp>
      <xdr:nvSpPr>
        <xdr:cNvPr id="2" name="2 Rectángulo redondeado"/>
        <xdr:cNvSpPr>
          <a:spLocks/>
        </xdr:cNvSpPr>
      </xdr:nvSpPr>
      <xdr:spPr>
        <a:xfrm>
          <a:off x="762000" y="1514475"/>
          <a:ext cx="170878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twoCellAnchor>
    <xdr:from>
      <xdr:col>21</xdr:col>
      <xdr:colOff>0</xdr:colOff>
      <xdr:row>2</xdr:row>
      <xdr:rowOff>0</xdr:rowOff>
    </xdr:from>
    <xdr:to>
      <xdr:col>22</xdr:col>
      <xdr:colOff>466725</xdr:colOff>
      <xdr:row>4</xdr:row>
      <xdr:rowOff>114300</xdr:rowOff>
    </xdr:to>
    <xdr:sp>
      <xdr:nvSpPr>
        <xdr:cNvPr id="3" name="6 Pentágono">
          <a:hlinkClick r:id="rId1"/>
        </xdr:cNvPr>
        <xdr:cNvSpPr>
          <a:spLocks/>
        </xdr:cNvSpPr>
      </xdr:nvSpPr>
      <xdr:spPr>
        <a:xfrm flipH="1">
          <a:off x="18554700" y="381000"/>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21717000" cy="1095375"/>
    <xdr:sp>
      <xdr:nvSpPr>
        <xdr:cNvPr id="1" name="1 Rectángulo redondeado"/>
        <xdr:cNvSpPr>
          <a:spLocks/>
        </xdr:cNvSpPr>
      </xdr:nvSpPr>
      <xdr:spPr>
        <a:xfrm>
          <a:off x="762000" y="190500"/>
          <a:ext cx="21717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1745575" cy="285750"/>
    <xdr:sp>
      <xdr:nvSpPr>
        <xdr:cNvPr id="2" name="2 Rectángulo redondeado"/>
        <xdr:cNvSpPr>
          <a:spLocks/>
        </xdr:cNvSpPr>
      </xdr:nvSpPr>
      <xdr:spPr>
        <a:xfrm>
          <a:off x="762000" y="1476375"/>
          <a:ext cx="21745575"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twoCellAnchor>
    <xdr:from>
      <xdr:col>21</xdr:col>
      <xdr:colOff>457200</xdr:colOff>
      <xdr:row>1</xdr:row>
      <xdr:rowOff>47625</xdr:rowOff>
    </xdr:from>
    <xdr:to>
      <xdr:col>23</xdr:col>
      <xdr:colOff>161925</xdr:colOff>
      <xdr:row>3</xdr:row>
      <xdr:rowOff>161925</xdr:rowOff>
    </xdr:to>
    <xdr:sp>
      <xdr:nvSpPr>
        <xdr:cNvPr id="3" name="5 Pentágono">
          <a:hlinkClick r:id="rId1"/>
        </xdr:cNvPr>
        <xdr:cNvSpPr>
          <a:spLocks/>
        </xdr:cNvSpPr>
      </xdr:nvSpPr>
      <xdr:spPr>
        <a:xfrm flipH="1">
          <a:off x="22917150" y="238125"/>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9525000" cy="1095375"/>
    <xdr:sp>
      <xdr:nvSpPr>
        <xdr:cNvPr id="1" name="3 Rectángulo redondeado"/>
        <xdr:cNvSpPr>
          <a:spLocks/>
        </xdr:cNvSpPr>
      </xdr:nvSpPr>
      <xdr:spPr>
        <a:xfrm>
          <a:off x="752475" y="190500"/>
          <a:ext cx="9525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9525000" cy="285750"/>
    <xdr:sp>
      <xdr:nvSpPr>
        <xdr:cNvPr id="2" name="4 Rectángulo redondeado"/>
        <xdr:cNvSpPr>
          <a:spLocks/>
        </xdr:cNvSpPr>
      </xdr:nvSpPr>
      <xdr:spPr>
        <a:xfrm>
          <a:off x="752475" y="1476375"/>
          <a:ext cx="952500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twoCellAnchor>
    <xdr:from>
      <xdr:col>12</xdr:col>
      <xdr:colOff>409575</xdr:colOff>
      <xdr:row>1</xdr:row>
      <xdr:rowOff>57150</xdr:rowOff>
    </xdr:from>
    <xdr:to>
      <xdr:col>14</xdr:col>
      <xdr:colOff>76200</xdr:colOff>
      <xdr:row>3</xdr:row>
      <xdr:rowOff>171450</xdr:rowOff>
    </xdr:to>
    <xdr:sp>
      <xdr:nvSpPr>
        <xdr:cNvPr id="3" name="5 Pentágono">
          <a:hlinkClick r:id="rId1"/>
        </xdr:cNvPr>
        <xdr:cNvSpPr>
          <a:spLocks/>
        </xdr:cNvSpPr>
      </xdr:nvSpPr>
      <xdr:spPr>
        <a:xfrm flipH="1">
          <a:off x="10687050" y="247650"/>
          <a:ext cx="1428750" cy="495300"/>
        </a:xfrm>
        <a:prstGeom prst="homePlate">
          <a:avLst>
            <a:gd name="adj" fmla="val 3184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714375</xdr:colOff>
      <xdr:row>0</xdr:row>
      <xdr:rowOff>123825</xdr:rowOff>
    </xdr:from>
    <xdr:ext cx="9658350" cy="1095375"/>
    <xdr:sp>
      <xdr:nvSpPr>
        <xdr:cNvPr id="1" name="3 Rectángulo redondeado"/>
        <xdr:cNvSpPr>
          <a:spLocks/>
        </xdr:cNvSpPr>
      </xdr:nvSpPr>
      <xdr:spPr>
        <a:xfrm>
          <a:off x="714375" y="123825"/>
          <a:ext cx="96583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9525</xdr:colOff>
      <xdr:row>7</xdr:row>
      <xdr:rowOff>142875</xdr:rowOff>
    </xdr:from>
    <xdr:ext cx="9620250" cy="285750"/>
    <xdr:sp>
      <xdr:nvSpPr>
        <xdr:cNvPr id="2" name="4 Rectángulo redondeado"/>
        <xdr:cNvSpPr>
          <a:spLocks/>
        </xdr:cNvSpPr>
      </xdr:nvSpPr>
      <xdr:spPr>
        <a:xfrm>
          <a:off x="762000" y="1476375"/>
          <a:ext cx="96202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twoCellAnchor>
    <xdr:from>
      <xdr:col>9</xdr:col>
      <xdr:colOff>219075</xdr:colOff>
      <xdr:row>1</xdr:row>
      <xdr:rowOff>28575</xdr:rowOff>
    </xdr:from>
    <xdr:to>
      <xdr:col>10</xdr:col>
      <xdr:colOff>704850</xdr:colOff>
      <xdr:row>3</xdr:row>
      <xdr:rowOff>142875</xdr:rowOff>
    </xdr:to>
    <xdr:sp>
      <xdr:nvSpPr>
        <xdr:cNvPr id="3" name="9 Pentágono">
          <a:hlinkClick r:id="rId1"/>
        </xdr:cNvPr>
        <xdr:cNvSpPr>
          <a:spLocks/>
        </xdr:cNvSpPr>
      </xdr:nvSpPr>
      <xdr:spPr>
        <a:xfrm flipH="1">
          <a:off x="10668000" y="21907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2</xdr:row>
      <xdr:rowOff>171450</xdr:rowOff>
    </xdr:from>
    <xdr:to>
      <xdr:col>9</xdr:col>
      <xdr:colOff>295275</xdr:colOff>
      <xdr:row>5</xdr:row>
      <xdr:rowOff>57150</xdr:rowOff>
    </xdr:to>
    <xdr:sp>
      <xdr:nvSpPr>
        <xdr:cNvPr id="1" name="5 Pentágono">
          <a:hlinkClick r:id="rId1"/>
        </xdr:cNvPr>
        <xdr:cNvSpPr>
          <a:spLocks/>
        </xdr:cNvSpPr>
      </xdr:nvSpPr>
      <xdr:spPr>
        <a:xfrm flipH="1">
          <a:off x="7181850" y="552450"/>
          <a:ext cx="1247775" cy="457200"/>
        </a:xfrm>
        <a:prstGeom prst="homePlate">
          <a:avLst>
            <a:gd name="adj" fmla="val 3068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0</xdr:col>
      <xdr:colOff>542925</xdr:colOff>
      <xdr:row>0</xdr:row>
      <xdr:rowOff>180975</xdr:rowOff>
    </xdr:from>
    <xdr:ext cx="6257925" cy="1295400"/>
    <xdr:sp>
      <xdr:nvSpPr>
        <xdr:cNvPr id="2" name="6 Rectángulo redondeado"/>
        <xdr:cNvSpPr>
          <a:spLocks/>
        </xdr:cNvSpPr>
      </xdr:nvSpPr>
      <xdr:spPr>
        <a:xfrm>
          <a:off x="542925" y="180975"/>
          <a:ext cx="6257925" cy="12954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por Comunidades Autónomas</a:t>
          </a:r>
        </a:p>
      </xdr:txBody>
    </xdr:sp>
    <xdr:clientData/>
  </xdr:oneCellAnchor>
  <xdr:oneCellAnchor>
    <xdr:from>
      <xdr:col>1</xdr:col>
      <xdr:colOff>0</xdr:colOff>
      <xdr:row>8</xdr:row>
      <xdr:rowOff>9525</xdr:rowOff>
    </xdr:from>
    <xdr:ext cx="6105525" cy="361950"/>
    <xdr:sp>
      <xdr:nvSpPr>
        <xdr:cNvPr id="3" name="7 Rectángulo redondeado"/>
        <xdr:cNvSpPr>
          <a:spLocks/>
        </xdr:cNvSpPr>
      </xdr:nvSpPr>
      <xdr:spPr>
        <a:xfrm>
          <a:off x="590550" y="1628775"/>
          <a:ext cx="610552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1:M24"/>
  <sheetViews>
    <sheetView tabSelected="1" zoomScalePageLayoutView="0" workbookViewId="0" topLeftCell="A1">
      <selection activeCell="A1" sqref="A1"/>
    </sheetView>
  </sheetViews>
  <sheetFormatPr defaultColWidth="11.421875" defaultRowHeight="12.75"/>
  <cols>
    <col min="1" max="1" width="10.28125" style="1" customWidth="1"/>
    <col min="2" max="2" width="14.140625" style="1" customWidth="1"/>
    <col min="3" max="4" width="11.421875" style="1" customWidth="1"/>
    <col min="5" max="5" width="57.421875" style="1" customWidth="1"/>
    <col min="6" max="16384" width="11.421875" style="1" customWidth="1"/>
  </cols>
  <sheetData>
    <row r="1" spans="4:5" ht="19.5" customHeight="1">
      <c r="D1" s="33"/>
      <c r="E1" s="33"/>
    </row>
    <row r="2" spans="4:5" ht="19.5" customHeight="1">
      <c r="D2" s="2"/>
      <c r="E2" s="3"/>
    </row>
    <row r="3" ht="17.25" customHeight="1">
      <c r="E3" s="4"/>
    </row>
    <row r="4" ht="15" customHeight="1">
      <c r="E4" s="5"/>
    </row>
    <row r="5" ht="12" customHeight="1"/>
    <row r="6" ht="12" customHeight="1"/>
    <row r="7" ht="12" customHeight="1"/>
    <row r="8" ht="17.25" customHeight="1"/>
    <row r="9" ht="15.75" customHeight="1"/>
    <row r="10" ht="13.5" customHeight="1"/>
    <row r="11" ht="19.5" customHeight="1"/>
    <row r="12" ht="12" customHeight="1"/>
    <row r="13" ht="12" customHeight="1"/>
    <row r="14" spans="4:12" s="20" customFormat="1" ht="24" customHeight="1">
      <c r="D14" s="153" t="s">
        <v>0</v>
      </c>
      <c r="E14" s="153"/>
      <c r="F14" s="153"/>
      <c r="G14" s="153"/>
      <c r="H14" s="153"/>
      <c r="I14" s="21"/>
      <c r="J14" s="21"/>
      <c r="K14" s="21"/>
      <c r="L14" s="21"/>
    </row>
    <row r="15" spans="3:13" s="20" customFormat="1" ht="30" customHeight="1">
      <c r="C15" s="155" t="s">
        <v>44</v>
      </c>
      <c r="D15" s="155"/>
      <c r="E15" s="155"/>
      <c r="F15" s="155"/>
      <c r="I15" s="21"/>
      <c r="J15" s="21"/>
      <c r="K15" s="21"/>
      <c r="L15" s="21"/>
      <c r="M15" s="21"/>
    </row>
    <row r="16" spans="4:13" s="20" customFormat="1" ht="24" customHeight="1">
      <c r="D16" s="61" t="s">
        <v>72</v>
      </c>
      <c r="E16" s="61"/>
      <c r="F16" s="61"/>
      <c r="G16" s="61"/>
      <c r="H16" s="61"/>
      <c r="I16" s="21"/>
      <c r="J16" s="21"/>
      <c r="K16" s="21"/>
      <c r="L16" s="21"/>
      <c r="M16" s="21"/>
    </row>
    <row r="17" spans="4:13" s="20" customFormat="1" ht="24" customHeight="1">
      <c r="D17" s="61" t="s">
        <v>73</v>
      </c>
      <c r="E17" s="61"/>
      <c r="F17" s="61"/>
      <c r="G17" s="61"/>
      <c r="H17" s="61"/>
      <c r="I17" s="21"/>
      <c r="J17" s="21"/>
      <c r="K17" s="21"/>
      <c r="L17" s="21"/>
      <c r="M17" s="21"/>
    </row>
    <row r="18" spans="4:13" s="20" customFormat="1" ht="24" customHeight="1">
      <c r="D18" s="61" t="s">
        <v>75</v>
      </c>
      <c r="E18" s="61"/>
      <c r="F18" s="61"/>
      <c r="G18" s="61"/>
      <c r="H18" s="61"/>
      <c r="I18" s="21"/>
      <c r="J18" s="21"/>
      <c r="K18" s="33"/>
      <c r="L18" s="21"/>
      <c r="M18" s="21"/>
    </row>
    <row r="19" spans="4:13" s="20" customFormat="1" ht="24" customHeight="1">
      <c r="D19" s="61" t="s">
        <v>88</v>
      </c>
      <c r="E19" s="61"/>
      <c r="F19" s="61"/>
      <c r="G19" s="61"/>
      <c r="H19" s="61"/>
      <c r="I19" s="21"/>
      <c r="J19" s="21"/>
      <c r="K19" s="21"/>
      <c r="L19" s="21"/>
      <c r="M19" s="21"/>
    </row>
    <row r="20" spans="4:13" s="20" customFormat="1" ht="24" customHeight="1">
      <c r="D20" s="156" t="s">
        <v>90</v>
      </c>
      <c r="E20" s="157"/>
      <c r="F20" s="157"/>
      <c r="G20" s="157"/>
      <c r="H20" s="157"/>
      <c r="I20" s="157"/>
      <c r="J20" s="22"/>
      <c r="K20" s="4"/>
      <c r="L20" s="21"/>
      <c r="M20" s="21"/>
    </row>
    <row r="21" spans="4:13" s="20" customFormat="1" ht="24" customHeight="1">
      <c r="D21" s="61" t="s">
        <v>92</v>
      </c>
      <c r="E21" s="61"/>
      <c r="F21" s="61"/>
      <c r="G21" s="61"/>
      <c r="H21" s="61"/>
      <c r="I21" s="21"/>
      <c r="J21" s="21"/>
      <c r="K21" s="5"/>
      <c r="L21" s="21"/>
      <c r="M21" s="21"/>
    </row>
    <row r="22" spans="3:13" s="20" customFormat="1" ht="24" customHeight="1">
      <c r="C22" s="155" t="s">
        <v>65</v>
      </c>
      <c r="D22" s="155"/>
      <c r="E22" s="155"/>
      <c r="F22" s="155"/>
      <c r="I22" s="21"/>
      <c r="J22" s="21"/>
      <c r="K22" s="21"/>
      <c r="L22" s="21"/>
      <c r="M22" s="21"/>
    </row>
    <row r="23" spans="4:13" s="20" customFormat="1" ht="24" customHeight="1">
      <c r="D23" s="61" t="s">
        <v>94</v>
      </c>
      <c r="E23" s="61"/>
      <c r="F23" s="61"/>
      <c r="G23" s="61"/>
      <c r="H23" s="61"/>
      <c r="I23" s="21"/>
      <c r="J23" s="21"/>
      <c r="K23" s="21"/>
      <c r="L23" s="21"/>
      <c r="M23" s="21"/>
    </row>
    <row r="24" spans="4:13" s="20" customFormat="1" ht="19.5" customHeight="1">
      <c r="D24" s="154"/>
      <c r="E24" s="154"/>
      <c r="F24" s="154"/>
      <c r="G24" s="154"/>
      <c r="H24" s="154"/>
      <c r="I24" s="21"/>
      <c r="J24" s="21"/>
      <c r="K24" s="21"/>
      <c r="L24" s="21"/>
      <c r="M24" s="21"/>
    </row>
  </sheetData>
  <sheetProtection/>
  <mergeCells count="5">
    <mergeCell ref="D14:H14"/>
    <mergeCell ref="D24:H24"/>
    <mergeCell ref="C15:F15"/>
    <mergeCell ref="C22:F22"/>
    <mergeCell ref="D20:I20"/>
  </mergeCells>
  <hyperlinks>
    <hyperlink ref="D14" location="Fuente!A1" display="Fuente"/>
    <hyperlink ref="D16:H16" location="'2.12'!A1" display="2.12 Penas por delitos sexuales según sexo"/>
    <hyperlink ref="D17:H17" location="'2.13'!A1" display="2.13 Penas por delitos sexuales según edad"/>
    <hyperlink ref="D18:H18" location="'2.14'!A1" display="2.14 Penas por delitos sexuales según nacionalidad"/>
    <hyperlink ref="D19:H19" location="'2.15'!A1" display="2.15 Penas por delitos sexuales según tipo de pena y tipo de delito"/>
    <hyperlink ref="D20:H20" location="'5.5'!A1" display="5.5 Penas de prisión según duración de la pena, edad, sexo y nacionalidad del infractor"/>
    <hyperlink ref="D21:H21" location="'2.17'!A1" display="2.17 Penas de prisión por delitos sexuales según duración de la pena y tipo de delito"/>
    <hyperlink ref="D23:H23" location="'2.3 CCAA'!A1" display="2.3 Penas por delitos sexuales según lugar de condena"/>
    <hyperlink ref="D20" location="'2.16'!A1" display="2.16 Penas de prisión por delitos sexuales según duración de la pena, edad y nacionalidad "/>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C1:K11"/>
  <sheetViews>
    <sheetView zoomScalePageLayoutView="0" workbookViewId="0" topLeftCell="A1">
      <selection activeCell="A1" sqref="A1"/>
    </sheetView>
  </sheetViews>
  <sheetFormatPr defaultColWidth="11.421875" defaultRowHeight="12.75"/>
  <cols>
    <col min="1" max="1" width="11.421875" style="24" customWidth="1"/>
    <col min="2" max="2" width="4.7109375" style="24" customWidth="1"/>
    <col min="3" max="3" width="110.7109375" style="24" bestFit="1" customWidth="1"/>
    <col min="4" max="4" width="12.00390625" style="24" customWidth="1"/>
    <col min="5" max="5" width="12.421875" style="24" customWidth="1"/>
    <col min="6" max="6" width="13.57421875" style="24" customWidth="1"/>
    <col min="7" max="7" width="13.421875" style="24" customWidth="1"/>
    <col min="8" max="8" width="12.7109375" style="24" customWidth="1"/>
    <col min="9" max="10" width="11.421875" style="24" customWidth="1"/>
    <col min="11" max="11" width="10.28125" style="24" customWidth="1"/>
    <col min="12" max="12" width="11.28125" style="24" customWidth="1"/>
    <col min="13" max="13" width="11.7109375" style="24" customWidth="1"/>
    <col min="14" max="16384" width="11.421875" style="24" customWidth="1"/>
  </cols>
  <sheetData>
    <row r="1" ht="14.25">
      <c r="C1"/>
    </row>
    <row r="2" ht="14.25">
      <c r="C2" s="23"/>
    </row>
    <row r="6" spans="3:11" s="25" customFormat="1" ht="90">
      <c r="C6" s="58" t="s">
        <v>95</v>
      </c>
      <c r="D6" s="34"/>
      <c r="E6" s="34"/>
      <c r="F6" s="34"/>
      <c r="G6" s="34"/>
      <c r="H6" s="34"/>
      <c r="I6" s="34"/>
      <c r="J6" s="34"/>
      <c r="K6" s="34"/>
    </row>
    <row r="7" spans="3:11" s="25" customFormat="1" ht="90">
      <c r="C7" s="58" t="s">
        <v>96</v>
      </c>
      <c r="D7" s="34"/>
      <c r="E7" s="34"/>
      <c r="F7" s="34"/>
      <c r="G7" s="34"/>
      <c r="H7" s="34"/>
      <c r="I7" s="34"/>
      <c r="J7" s="34"/>
      <c r="K7" s="34"/>
    </row>
    <row r="8" spans="3:11" s="25" customFormat="1" ht="36">
      <c r="C8" s="58" t="s">
        <v>97</v>
      </c>
      <c r="D8" s="34"/>
      <c r="E8" s="34"/>
      <c r="F8" s="34"/>
      <c r="G8" s="34"/>
      <c r="H8" s="34"/>
      <c r="I8" s="34"/>
      <c r="J8" s="34"/>
      <c r="K8" s="34"/>
    </row>
    <row r="9" spans="3:11" s="25" customFormat="1" ht="36">
      <c r="C9" s="58" t="s">
        <v>17</v>
      </c>
      <c r="D9" s="34"/>
      <c r="E9" s="34"/>
      <c r="F9" s="34"/>
      <c r="G9" s="34"/>
      <c r="H9" s="34"/>
      <c r="I9" s="34"/>
      <c r="J9" s="34"/>
      <c r="K9" s="34"/>
    </row>
    <row r="10" spans="3:11" s="25" customFormat="1" ht="18">
      <c r="C10" s="58"/>
      <c r="D10" s="34"/>
      <c r="E10" s="34"/>
      <c r="F10" s="34"/>
      <c r="G10" s="34"/>
      <c r="H10" s="34"/>
      <c r="I10" s="34"/>
      <c r="J10" s="34"/>
      <c r="K10" s="34"/>
    </row>
    <row r="11" spans="3:11" ht="39.75" customHeight="1">
      <c r="C11" s="60" t="s">
        <v>98</v>
      </c>
      <c r="D11" s="59"/>
      <c r="E11" s="59"/>
      <c r="F11" s="59"/>
      <c r="G11" s="59"/>
      <c r="H11" s="59"/>
      <c r="I11" s="59"/>
      <c r="J11" s="59"/>
      <c r="K11" s="59"/>
    </row>
  </sheetData>
  <sheetProtection/>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7:M39"/>
  <sheetViews>
    <sheetView zoomScalePageLayoutView="0" workbookViewId="0" topLeftCell="A1">
      <selection activeCell="A1" sqref="A1"/>
    </sheetView>
  </sheetViews>
  <sheetFormatPr defaultColWidth="11.421875" defaultRowHeight="12.75"/>
  <cols>
    <col min="1" max="1" width="11.421875" style="1" customWidth="1"/>
    <col min="2" max="2" width="11.140625" style="1" customWidth="1"/>
    <col min="3" max="3" width="59.57421875" style="1" customWidth="1"/>
    <col min="4" max="5" width="12.8515625" style="7" customWidth="1"/>
    <col min="6" max="9" width="12.8515625" style="1" customWidth="1"/>
    <col min="10" max="16384" width="11.421875" style="1" customWidth="1"/>
  </cols>
  <sheetData>
    <row r="2" ht="15"/>
    <row r="3" ht="15"/>
    <row r="4" ht="15"/>
    <row r="5" ht="15"/>
    <row r="6" ht="15"/>
    <row r="7" spans="3:8" ht="18">
      <c r="C7" s="6"/>
      <c r="H7"/>
    </row>
    <row r="8" spans="3:8" ht="18">
      <c r="C8" s="6"/>
      <c r="H8" s="31"/>
    </row>
    <row r="9" spans="3:8" ht="18">
      <c r="C9" s="6"/>
      <c r="H9" s="31"/>
    </row>
    <row r="10" spans="3:8" ht="18">
      <c r="C10" s="6"/>
      <c r="H10" s="31"/>
    </row>
    <row r="11" spans="3:6" ht="18.75" thickBot="1">
      <c r="C11" s="6"/>
      <c r="D11" s="6"/>
      <c r="E11" s="6"/>
      <c r="F11" s="6"/>
    </row>
    <row r="12" spans="2:10" ht="18.75" customHeight="1" thickBot="1">
      <c r="B12" s="163" t="s">
        <v>114</v>
      </c>
      <c r="C12" s="163"/>
      <c r="D12" s="163"/>
      <c r="E12" s="163"/>
      <c r="F12" s="163"/>
      <c r="G12" s="163"/>
      <c r="H12" s="163"/>
      <c r="I12" s="163"/>
      <c r="J12" s="163"/>
    </row>
    <row r="13" ht="15">
      <c r="C13" s="8"/>
    </row>
    <row r="14" ht="24" customHeight="1">
      <c r="C14" s="54" t="s">
        <v>119</v>
      </c>
    </row>
    <row r="15" spans="3:9" ht="24" customHeight="1">
      <c r="C15" s="19"/>
      <c r="D15" s="9"/>
      <c r="E15" s="9"/>
      <c r="F15" s="10"/>
      <c r="G15" s="10"/>
      <c r="H15" s="10"/>
      <c r="I15" s="10"/>
    </row>
    <row r="16" spans="3:9" s="32" customFormat="1" ht="18" customHeight="1" thickBot="1">
      <c r="C16" s="161" t="s">
        <v>115</v>
      </c>
      <c r="D16" s="158" t="s">
        <v>11</v>
      </c>
      <c r="E16" s="159"/>
      <c r="F16" s="158" t="s">
        <v>43</v>
      </c>
      <c r="G16" s="159"/>
      <c r="H16" s="158" t="s">
        <v>10</v>
      </c>
      <c r="I16" s="160"/>
    </row>
    <row r="17" spans="3:13" s="28" customFormat="1" ht="26.25" customHeight="1" thickBot="1">
      <c r="C17" s="162"/>
      <c r="D17" s="49" t="s">
        <v>18</v>
      </c>
      <c r="E17" s="49" t="s">
        <v>19</v>
      </c>
      <c r="F17" s="49" t="s">
        <v>18</v>
      </c>
      <c r="G17" s="49" t="s">
        <v>19</v>
      </c>
      <c r="H17" s="49" t="s">
        <v>18</v>
      </c>
      <c r="I17" s="99" t="s">
        <v>19</v>
      </c>
      <c r="L17" s="29"/>
      <c r="M17" s="29"/>
    </row>
    <row r="18" spans="3:9" s="11" customFormat="1" ht="15.75" customHeight="1" thickBot="1">
      <c r="C18" s="36" t="s">
        <v>11</v>
      </c>
      <c r="D18" s="62">
        <v>9007</v>
      </c>
      <c r="E18" s="62">
        <f>D18/$D$18*100</f>
        <v>100</v>
      </c>
      <c r="F18" s="62">
        <v>8785</v>
      </c>
      <c r="G18" s="62">
        <f>F18/$F$18*100</f>
        <v>100</v>
      </c>
      <c r="H18" s="62">
        <v>222</v>
      </c>
      <c r="I18" s="100">
        <f aca="true" t="shared" si="0" ref="I18:I35">H18/$H$18*100</f>
        <v>100</v>
      </c>
    </row>
    <row r="19" spans="3:9" s="11" customFormat="1" ht="13.5" thickBot="1">
      <c r="C19" s="63" t="s">
        <v>66</v>
      </c>
      <c r="D19" s="64">
        <v>2435</v>
      </c>
      <c r="E19" s="66">
        <f>D19/$D$18*100</f>
        <v>27.03452869990008</v>
      </c>
      <c r="F19" s="65">
        <v>2360</v>
      </c>
      <c r="G19" s="66">
        <f>F19/$F$18*100</f>
        <v>26.86397268070575</v>
      </c>
      <c r="H19" s="64">
        <v>75</v>
      </c>
      <c r="I19" s="101">
        <f t="shared" si="0"/>
        <v>33.78378378378378</v>
      </c>
    </row>
    <row r="20" spans="3:9" s="11" customFormat="1" ht="13.5" thickBot="1">
      <c r="C20" s="104" t="s">
        <v>21</v>
      </c>
      <c r="D20" s="77">
        <v>2428</v>
      </c>
      <c r="E20" s="69">
        <f aca="true" t="shared" si="1" ref="E20:E35">D20/$D$18*100</f>
        <v>26.956811368935274</v>
      </c>
      <c r="F20" s="68">
        <v>2353</v>
      </c>
      <c r="G20" s="69">
        <f aca="true" t="shared" si="2" ref="G20:G35">F20/$F$18*100</f>
        <v>26.784291405805348</v>
      </c>
      <c r="H20" s="68">
        <v>75</v>
      </c>
      <c r="I20" s="102">
        <f t="shared" si="0"/>
        <v>33.78378378378378</v>
      </c>
    </row>
    <row r="21" spans="3:9" s="11" customFormat="1" ht="13.5" thickBot="1">
      <c r="C21" s="104" t="s">
        <v>67</v>
      </c>
      <c r="D21" s="77" t="s">
        <v>120</v>
      </c>
      <c r="E21" s="69"/>
      <c r="F21" s="68" t="s">
        <v>120</v>
      </c>
      <c r="G21" s="69"/>
      <c r="H21" s="68" t="s">
        <v>120</v>
      </c>
      <c r="I21" s="102"/>
    </row>
    <row r="22" spans="3:9" s="11" customFormat="1" ht="13.5" thickBot="1">
      <c r="C22" s="104" t="s">
        <v>22</v>
      </c>
      <c r="D22" s="77">
        <v>7</v>
      </c>
      <c r="E22" s="69">
        <f t="shared" si="1"/>
        <v>0.07771733096480515</v>
      </c>
      <c r="F22" s="68">
        <v>7</v>
      </c>
      <c r="G22" s="69">
        <f t="shared" si="2"/>
        <v>0.0796812749003984</v>
      </c>
      <c r="H22" s="68">
        <v>0</v>
      </c>
      <c r="I22" s="102">
        <f t="shared" si="0"/>
        <v>0</v>
      </c>
    </row>
    <row r="23" spans="3:9" s="11" customFormat="1" ht="13.5" thickBot="1">
      <c r="C23" s="105" t="s">
        <v>68</v>
      </c>
      <c r="D23" s="77" t="s">
        <v>120</v>
      </c>
      <c r="E23" s="69"/>
      <c r="F23" s="68" t="s">
        <v>120</v>
      </c>
      <c r="G23" s="69"/>
      <c r="H23" s="68" t="s">
        <v>120</v>
      </c>
      <c r="I23" s="102"/>
    </row>
    <row r="24" spans="3:9" s="11" customFormat="1" ht="13.5" thickBot="1">
      <c r="C24" s="63" t="s">
        <v>69</v>
      </c>
      <c r="D24" s="64">
        <v>5850</v>
      </c>
      <c r="E24" s="66">
        <f t="shared" si="1"/>
        <v>64.94948373487289</v>
      </c>
      <c r="F24" s="64">
        <v>5722</v>
      </c>
      <c r="G24" s="66">
        <f t="shared" si="2"/>
        <v>65.13375071143996</v>
      </c>
      <c r="H24" s="64">
        <v>128</v>
      </c>
      <c r="I24" s="101">
        <f t="shared" si="0"/>
        <v>57.65765765765766</v>
      </c>
    </row>
    <row r="25" spans="3:9" s="11" customFormat="1" ht="13.5" thickBot="1">
      <c r="C25" s="104" t="s">
        <v>24</v>
      </c>
      <c r="D25" s="77">
        <v>122</v>
      </c>
      <c r="E25" s="69">
        <f t="shared" si="1"/>
        <v>1.3545020539580326</v>
      </c>
      <c r="F25" s="68">
        <v>117</v>
      </c>
      <c r="G25" s="69">
        <f t="shared" si="2"/>
        <v>1.331815594763802</v>
      </c>
      <c r="H25" s="68">
        <v>5</v>
      </c>
      <c r="I25" s="102">
        <f t="shared" si="0"/>
        <v>2.2522522522522523</v>
      </c>
    </row>
    <row r="26" spans="3:9" s="11" customFormat="1" ht="13.5" thickBot="1">
      <c r="C26" s="104" t="s">
        <v>25</v>
      </c>
      <c r="D26" s="77">
        <v>2643</v>
      </c>
      <c r="E26" s="69">
        <f t="shared" si="1"/>
        <v>29.34384367714</v>
      </c>
      <c r="F26" s="68">
        <v>2564</v>
      </c>
      <c r="G26" s="69">
        <f t="shared" si="2"/>
        <v>29.186112692088788</v>
      </c>
      <c r="H26" s="68">
        <v>79</v>
      </c>
      <c r="I26" s="102">
        <f t="shared" si="0"/>
        <v>35.585585585585584</v>
      </c>
    </row>
    <row r="27" spans="3:9" s="11" customFormat="1" ht="13.5" thickBot="1">
      <c r="C27" s="104" t="s">
        <v>26</v>
      </c>
      <c r="D27" s="77">
        <v>3</v>
      </c>
      <c r="E27" s="69">
        <f t="shared" si="1"/>
        <v>0.03330742755634506</v>
      </c>
      <c r="F27" s="68">
        <v>2</v>
      </c>
      <c r="G27" s="69">
        <f t="shared" si="2"/>
        <v>0.022766078542970976</v>
      </c>
      <c r="H27" s="68">
        <v>1</v>
      </c>
      <c r="I27" s="102">
        <f t="shared" si="0"/>
        <v>0.45045045045045046</v>
      </c>
    </row>
    <row r="28" spans="3:9" s="11" customFormat="1" ht="13.5" thickBot="1">
      <c r="C28" s="104" t="s">
        <v>36</v>
      </c>
      <c r="D28" s="77" t="s">
        <v>120</v>
      </c>
      <c r="E28" s="69"/>
      <c r="F28" s="68" t="s">
        <v>120</v>
      </c>
      <c r="G28" s="69"/>
      <c r="H28" s="68" t="s">
        <v>120</v>
      </c>
      <c r="I28" s="102"/>
    </row>
    <row r="29" spans="3:9" s="11" customFormat="1" ht="13.5" thickBot="1">
      <c r="C29" s="104" t="s">
        <v>37</v>
      </c>
      <c r="D29" s="77">
        <v>18</v>
      </c>
      <c r="E29" s="69">
        <f t="shared" si="1"/>
        <v>0.19984456533807038</v>
      </c>
      <c r="F29" s="68">
        <v>18</v>
      </c>
      <c r="G29" s="69">
        <f t="shared" si="2"/>
        <v>0.20489470688673878</v>
      </c>
      <c r="H29" s="68">
        <v>0</v>
      </c>
      <c r="I29" s="102">
        <f t="shared" si="0"/>
        <v>0</v>
      </c>
    </row>
    <row r="30" spans="3:9" s="11" customFormat="1" ht="13.5" thickBot="1">
      <c r="C30" s="104" t="s">
        <v>27</v>
      </c>
      <c r="D30" s="77">
        <v>20</v>
      </c>
      <c r="E30" s="69">
        <f t="shared" si="1"/>
        <v>0.22204951704230041</v>
      </c>
      <c r="F30" s="68">
        <v>20</v>
      </c>
      <c r="G30" s="69">
        <f t="shared" si="2"/>
        <v>0.22766078542970974</v>
      </c>
      <c r="H30" s="68">
        <v>0</v>
      </c>
      <c r="I30" s="102">
        <f t="shared" si="0"/>
        <v>0</v>
      </c>
    </row>
    <row r="31" spans="3:9" s="11" customFormat="1" ht="13.5" thickBot="1">
      <c r="C31" s="104" t="s">
        <v>38</v>
      </c>
      <c r="D31" s="77">
        <v>1563</v>
      </c>
      <c r="E31" s="69">
        <f t="shared" si="1"/>
        <v>17.35316975685578</v>
      </c>
      <c r="F31" s="68">
        <v>1539</v>
      </c>
      <c r="G31" s="69">
        <f t="shared" si="2"/>
        <v>17.518497438816162</v>
      </c>
      <c r="H31" s="68">
        <v>24</v>
      </c>
      <c r="I31" s="102">
        <f t="shared" si="0"/>
        <v>10.81081081081081</v>
      </c>
    </row>
    <row r="32" spans="3:9" s="11" customFormat="1" ht="13.5" thickBot="1">
      <c r="C32" s="104" t="s">
        <v>39</v>
      </c>
      <c r="D32" s="77">
        <v>1412</v>
      </c>
      <c r="E32" s="69">
        <f t="shared" si="1"/>
        <v>15.67669590318641</v>
      </c>
      <c r="F32" s="68">
        <v>1395</v>
      </c>
      <c r="G32" s="69">
        <f t="shared" si="2"/>
        <v>15.879339783722255</v>
      </c>
      <c r="H32" s="68">
        <v>17</v>
      </c>
      <c r="I32" s="102">
        <f t="shared" si="0"/>
        <v>7.657657657657657</v>
      </c>
    </row>
    <row r="33" spans="3:9" s="11" customFormat="1" ht="13.5" thickBot="1">
      <c r="C33" s="105" t="s">
        <v>40</v>
      </c>
      <c r="D33" s="77">
        <v>69</v>
      </c>
      <c r="E33" s="69">
        <f t="shared" si="1"/>
        <v>0.7660708337959365</v>
      </c>
      <c r="F33" s="68">
        <v>67</v>
      </c>
      <c r="G33" s="69">
        <f t="shared" si="2"/>
        <v>0.7626636311895276</v>
      </c>
      <c r="H33" s="68">
        <v>2</v>
      </c>
      <c r="I33" s="102">
        <f t="shared" si="0"/>
        <v>0.9009009009009009</v>
      </c>
    </row>
    <row r="34" spans="3:9" s="11" customFormat="1" ht="13.5" thickBot="1">
      <c r="C34" s="63" t="s">
        <v>70</v>
      </c>
      <c r="D34" s="65">
        <v>703</v>
      </c>
      <c r="E34" s="67">
        <f t="shared" si="1"/>
        <v>7.80504052403686</v>
      </c>
      <c r="F34" s="65">
        <v>684</v>
      </c>
      <c r="G34" s="67">
        <f t="shared" si="2"/>
        <v>7.785998861696072</v>
      </c>
      <c r="H34" s="65">
        <v>19</v>
      </c>
      <c r="I34" s="101">
        <f t="shared" si="0"/>
        <v>8.558558558558559</v>
      </c>
    </row>
    <row r="35" spans="3:9" s="11" customFormat="1" ht="13.5" thickBot="1">
      <c r="C35" s="96" t="s">
        <v>71</v>
      </c>
      <c r="D35" s="97">
        <v>19</v>
      </c>
      <c r="E35" s="98">
        <f t="shared" si="1"/>
        <v>0.21094704119018542</v>
      </c>
      <c r="F35" s="97">
        <v>19</v>
      </c>
      <c r="G35" s="98">
        <f t="shared" si="2"/>
        <v>0.21627774615822423</v>
      </c>
      <c r="H35" s="97">
        <v>0</v>
      </c>
      <c r="I35" s="103">
        <f t="shared" si="0"/>
        <v>0</v>
      </c>
    </row>
    <row r="36" spans="12:13" ht="15">
      <c r="L36" s="11"/>
      <c r="M36" s="11"/>
    </row>
    <row r="37" ht="15">
      <c r="C37" s="51" t="s">
        <v>34</v>
      </c>
    </row>
    <row r="39" ht="15">
      <c r="C39" s="52" t="s">
        <v>124</v>
      </c>
    </row>
  </sheetData>
  <sheetProtection/>
  <mergeCells count="5">
    <mergeCell ref="D16:E16"/>
    <mergeCell ref="F16:G16"/>
    <mergeCell ref="H16:I16"/>
    <mergeCell ref="C16:C17"/>
    <mergeCell ref="B12:J12"/>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1:X39"/>
  <sheetViews>
    <sheetView zoomScalePageLayoutView="0" workbookViewId="0" topLeftCell="A1">
      <selection activeCell="A1" sqref="A1"/>
    </sheetView>
  </sheetViews>
  <sheetFormatPr defaultColWidth="11.421875" defaultRowHeight="12.75"/>
  <cols>
    <col min="1" max="1" width="11.421875" style="15" customWidth="1"/>
    <col min="2" max="2" width="13.00390625" style="15" customWidth="1"/>
    <col min="3" max="3" width="58.57421875" style="15" customWidth="1"/>
    <col min="4" max="4" width="11.140625" style="16" customWidth="1"/>
    <col min="5" max="5" width="13.140625" style="16" customWidth="1"/>
    <col min="6" max="6" width="11.28125" style="15" customWidth="1"/>
    <col min="7" max="8" width="11.421875" style="15" customWidth="1"/>
    <col min="9" max="9" width="10.8515625" style="15" customWidth="1"/>
    <col min="10" max="10" width="11.7109375" style="15" customWidth="1"/>
    <col min="11" max="11" width="10.8515625" style="15" customWidth="1"/>
    <col min="12" max="12" width="11.8515625" style="15" customWidth="1"/>
    <col min="13" max="13" width="10.8515625" style="15" customWidth="1"/>
    <col min="14" max="14" width="11.140625" style="15" customWidth="1"/>
    <col min="15" max="15" width="13.28125" style="15" customWidth="1"/>
    <col min="16" max="16" width="11.421875" style="15" customWidth="1"/>
    <col min="17" max="17" width="10.8515625" style="15" customWidth="1"/>
    <col min="18" max="18" width="11.7109375" style="15" customWidth="1"/>
    <col min="19" max="19" width="10.8515625" style="15" customWidth="1"/>
    <col min="20" max="20" width="11.8515625" style="15" customWidth="1"/>
    <col min="21" max="21" width="10.8515625" style="15" customWidth="1"/>
    <col min="22" max="22" width="11.7109375" style="15" customWidth="1"/>
    <col min="23" max="23" width="10.8515625" style="15" customWidth="1"/>
    <col min="24" max="16384" width="11.421875" style="15" customWidth="1"/>
  </cols>
  <sheetData>
    <row r="2" ht="15"/>
    <row r="3" ht="15"/>
    <row r="4" ht="15"/>
    <row r="5" ht="15"/>
    <row r="6" ht="15"/>
    <row r="7" ht="15"/>
    <row r="8" ht="15"/>
    <row r="9" ht="15"/>
    <row r="10" ht="15"/>
    <row r="11" spans="3:8" s="1" customFormat="1" ht="18.75" thickBot="1">
      <c r="C11" s="6"/>
      <c r="D11" s="7"/>
      <c r="E11" s="7"/>
      <c r="H11"/>
    </row>
    <row r="12" spans="2:23" s="1" customFormat="1" ht="18.75" customHeight="1" thickBot="1">
      <c r="B12" s="164" t="s">
        <v>112</v>
      </c>
      <c r="C12" s="164"/>
      <c r="D12" s="164"/>
      <c r="E12" s="164"/>
      <c r="F12" s="164"/>
      <c r="G12" s="164"/>
      <c r="H12" s="164"/>
      <c r="I12" s="164"/>
      <c r="J12" s="164"/>
      <c r="K12" s="164"/>
      <c r="L12" s="164"/>
      <c r="M12" s="164"/>
      <c r="N12" s="164"/>
      <c r="O12" s="164"/>
      <c r="P12" s="164"/>
      <c r="Q12" s="164"/>
      <c r="R12" s="164"/>
      <c r="S12" s="164"/>
      <c r="T12" s="164"/>
      <c r="U12" s="164"/>
      <c r="V12" s="164"/>
      <c r="W12" s="164"/>
    </row>
    <row r="13" spans="3:6" s="1" customFormat="1" ht="18">
      <c r="C13" s="6"/>
      <c r="D13" s="6"/>
      <c r="E13" s="6"/>
      <c r="F13" s="6"/>
    </row>
    <row r="14" spans="3:5" s="1" customFormat="1" ht="24" customHeight="1">
      <c r="C14" s="53" t="s">
        <v>113</v>
      </c>
      <c r="D14" s="7"/>
      <c r="E14" s="7"/>
    </row>
    <row r="15" spans="3:9" s="1" customFormat="1" ht="24" customHeight="1">
      <c r="C15" s="19"/>
      <c r="D15" s="9"/>
      <c r="E15" s="9"/>
      <c r="F15" s="10"/>
      <c r="G15" s="10"/>
      <c r="H15" s="10"/>
      <c r="I15" s="10"/>
    </row>
    <row r="16" spans="3:24" s="14" customFormat="1" ht="15.75" customHeight="1" thickBot="1">
      <c r="C16" s="161" t="s">
        <v>115</v>
      </c>
      <c r="D16" s="158" t="s">
        <v>11</v>
      </c>
      <c r="E16" s="159"/>
      <c r="F16" s="158" t="s">
        <v>1</v>
      </c>
      <c r="G16" s="159"/>
      <c r="H16" s="158" t="s">
        <v>2</v>
      </c>
      <c r="I16" s="159"/>
      <c r="J16" s="158" t="s">
        <v>3</v>
      </c>
      <c r="K16" s="159"/>
      <c r="L16" s="158" t="s">
        <v>4</v>
      </c>
      <c r="M16" s="159"/>
      <c r="N16" s="158" t="s">
        <v>5</v>
      </c>
      <c r="O16" s="159"/>
      <c r="P16" s="158" t="s">
        <v>6</v>
      </c>
      <c r="Q16" s="159"/>
      <c r="R16" s="158" t="s">
        <v>7</v>
      </c>
      <c r="S16" s="159"/>
      <c r="T16" s="158" t="s">
        <v>8</v>
      </c>
      <c r="U16" s="159"/>
      <c r="V16" s="158" t="s">
        <v>9</v>
      </c>
      <c r="W16" s="160"/>
      <c r="X16" s="13"/>
    </row>
    <row r="17" spans="3:23" s="26" customFormat="1" ht="27" customHeight="1" thickBot="1">
      <c r="C17" s="162"/>
      <c r="D17" s="49" t="s">
        <v>18</v>
      </c>
      <c r="E17" s="49" t="s">
        <v>19</v>
      </c>
      <c r="F17" s="49" t="s">
        <v>18</v>
      </c>
      <c r="G17" s="49" t="s">
        <v>19</v>
      </c>
      <c r="H17" s="49" t="s">
        <v>18</v>
      </c>
      <c r="I17" s="49" t="s">
        <v>19</v>
      </c>
      <c r="J17" s="49" t="s">
        <v>18</v>
      </c>
      <c r="K17" s="49" t="s">
        <v>19</v>
      </c>
      <c r="L17" s="49" t="s">
        <v>18</v>
      </c>
      <c r="M17" s="49" t="s">
        <v>19</v>
      </c>
      <c r="N17" s="49" t="s">
        <v>18</v>
      </c>
      <c r="O17" s="49" t="s">
        <v>19</v>
      </c>
      <c r="P17" s="49" t="s">
        <v>18</v>
      </c>
      <c r="Q17" s="49" t="s">
        <v>19</v>
      </c>
      <c r="R17" s="49" t="s">
        <v>18</v>
      </c>
      <c r="S17" s="49" t="s">
        <v>19</v>
      </c>
      <c r="T17" s="49" t="s">
        <v>18</v>
      </c>
      <c r="U17" s="49" t="s">
        <v>19</v>
      </c>
      <c r="V17" s="49" t="s">
        <v>18</v>
      </c>
      <c r="W17" s="99" t="s">
        <v>19</v>
      </c>
    </row>
    <row r="18" spans="3:23" ht="13.5" thickBot="1">
      <c r="C18" s="36" t="s">
        <v>11</v>
      </c>
      <c r="D18" s="62">
        <f>SUM(F18,H18,J18,L18,N18,P18,R18,T18,V18)</f>
        <v>9007</v>
      </c>
      <c r="E18" s="62">
        <v>100</v>
      </c>
      <c r="F18" s="62">
        <v>723</v>
      </c>
      <c r="G18" s="62">
        <v>100</v>
      </c>
      <c r="H18" s="62">
        <v>1126</v>
      </c>
      <c r="I18" s="62">
        <v>100</v>
      </c>
      <c r="J18" s="62">
        <v>970</v>
      </c>
      <c r="K18" s="62">
        <v>100</v>
      </c>
      <c r="L18" s="62">
        <v>1084</v>
      </c>
      <c r="M18" s="62">
        <v>100</v>
      </c>
      <c r="N18" s="62">
        <v>1373</v>
      </c>
      <c r="O18" s="62">
        <v>100</v>
      </c>
      <c r="P18" s="62">
        <v>1777</v>
      </c>
      <c r="Q18" s="62">
        <v>100</v>
      </c>
      <c r="R18" s="62">
        <v>1064</v>
      </c>
      <c r="S18" s="62">
        <v>100</v>
      </c>
      <c r="T18" s="62">
        <v>582</v>
      </c>
      <c r="U18" s="62">
        <v>100</v>
      </c>
      <c r="V18" s="62">
        <v>308</v>
      </c>
      <c r="W18" s="100">
        <v>100</v>
      </c>
    </row>
    <row r="19" spans="3:23" ht="13.5" thickBot="1">
      <c r="C19" s="63" t="s">
        <v>66</v>
      </c>
      <c r="D19" s="71">
        <f aca="true" t="shared" si="0" ref="D19:D35">SUM(F19,H19,J19,L19,N19,P19,R19,T19,V19)</f>
        <v>2435</v>
      </c>
      <c r="E19" s="67">
        <f>+D19/D$18*100</f>
        <v>27.03452869990008</v>
      </c>
      <c r="F19" s="65">
        <v>207</v>
      </c>
      <c r="G19" s="67">
        <f>+F19/F$18*100</f>
        <v>28.63070539419087</v>
      </c>
      <c r="H19" s="65">
        <v>323</v>
      </c>
      <c r="I19" s="67">
        <f aca="true" t="shared" si="1" ref="I19:I35">+H19/H$18*100</f>
        <v>28.685612788632326</v>
      </c>
      <c r="J19" s="65">
        <v>265</v>
      </c>
      <c r="K19" s="67">
        <f aca="true" t="shared" si="2" ref="K19:K35">+J19/J$18*100</f>
        <v>27.31958762886598</v>
      </c>
      <c r="L19" s="65">
        <v>286</v>
      </c>
      <c r="M19" s="67">
        <f aca="true" t="shared" si="3" ref="M19:M35">+L19/L$18*100</f>
        <v>26.383763837638373</v>
      </c>
      <c r="N19" s="73">
        <v>372</v>
      </c>
      <c r="O19" s="67">
        <f aca="true" t="shared" si="4" ref="O19:O35">+N19/N$18*100</f>
        <v>27.093954843408596</v>
      </c>
      <c r="P19" s="65">
        <v>470</v>
      </c>
      <c r="Q19" s="67">
        <f aca="true" t="shared" si="5" ref="Q19:Q35">+P19/P$18*100</f>
        <v>26.44907146876759</v>
      </c>
      <c r="R19" s="65">
        <v>278</v>
      </c>
      <c r="S19" s="67">
        <f aca="true" t="shared" si="6" ref="S19:S35">+R19/R$18*100</f>
        <v>26.127819548872182</v>
      </c>
      <c r="T19" s="65">
        <v>149</v>
      </c>
      <c r="U19" s="67">
        <f aca="true" t="shared" si="7" ref="U19:U35">+T19/T$18*100</f>
        <v>25.601374570446733</v>
      </c>
      <c r="V19" s="65">
        <v>85</v>
      </c>
      <c r="W19" s="101">
        <f aca="true" t="shared" si="8" ref="W19:W35">+V19/V$18*100</f>
        <v>27.5974025974026</v>
      </c>
    </row>
    <row r="20" spans="3:23" ht="13.5" thickBot="1">
      <c r="C20" s="104" t="s">
        <v>21</v>
      </c>
      <c r="D20" s="77">
        <f t="shared" si="0"/>
        <v>2428</v>
      </c>
      <c r="E20" s="69">
        <f aca="true" t="shared" si="9" ref="E20:G35">+D20/D$18*100</f>
        <v>26.956811368935274</v>
      </c>
      <c r="F20" s="68">
        <v>206</v>
      </c>
      <c r="G20" s="69">
        <f t="shared" si="9"/>
        <v>28.492392807745503</v>
      </c>
      <c r="H20" s="68">
        <v>323</v>
      </c>
      <c r="I20" s="69">
        <f t="shared" si="1"/>
        <v>28.685612788632326</v>
      </c>
      <c r="J20" s="68">
        <v>265</v>
      </c>
      <c r="K20" s="69">
        <f t="shared" si="2"/>
        <v>27.31958762886598</v>
      </c>
      <c r="L20" s="68">
        <v>286</v>
      </c>
      <c r="M20" s="72">
        <f t="shared" si="3"/>
        <v>26.383763837638373</v>
      </c>
      <c r="N20" s="75">
        <v>372</v>
      </c>
      <c r="O20" s="69">
        <f t="shared" si="4"/>
        <v>27.093954843408596</v>
      </c>
      <c r="P20" s="68">
        <v>468</v>
      </c>
      <c r="Q20" s="69">
        <f t="shared" si="5"/>
        <v>26.336522228474955</v>
      </c>
      <c r="R20" s="68">
        <v>276</v>
      </c>
      <c r="S20" s="69">
        <f t="shared" si="6"/>
        <v>25.93984962406015</v>
      </c>
      <c r="T20" s="68">
        <v>147</v>
      </c>
      <c r="U20" s="69">
        <f t="shared" si="7"/>
        <v>25.257731958762886</v>
      </c>
      <c r="V20" s="68">
        <v>85</v>
      </c>
      <c r="W20" s="102">
        <f t="shared" si="8"/>
        <v>27.5974025974026</v>
      </c>
    </row>
    <row r="21" spans="3:23" ht="13.5" thickBot="1">
      <c r="C21" s="104" t="s">
        <v>67</v>
      </c>
      <c r="D21" s="77"/>
      <c r="E21" s="69"/>
      <c r="F21" s="68" t="s">
        <v>120</v>
      </c>
      <c r="G21" s="69"/>
      <c r="H21" s="68" t="s">
        <v>120</v>
      </c>
      <c r="I21" s="69"/>
      <c r="J21" s="68" t="s">
        <v>120</v>
      </c>
      <c r="K21" s="69"/>
      <c r="L21" s="68" t="s">
        <v>120</v>
      </c>
      <c r="M21" s="72"/>
      <c r="N21" s="68" t="s">
        <v>120</v>
      </c>
      <c r="O21" s="69"/>
      <c r="P21" s="68" t="s">
        <v>120</v>
      </c>
      <c r="Q21" s="69"/>
      <c r="R21" s="68" t="s">
        <v>120</v>
      </c>
      <c r="S21" s="69"/>
      <c r="T21" s="68" t="s">
        <v>120</v>
      </c>
      <c r="U21" s="69"/>
      <c r="V21" s="68" t="s">
        <v>120</v>
      </c>
      <c r="W21" s="102"/>
    </row>
    <row r="22" spans="3:23" ht="13.5" thickBot="1">
      <c r="C22" s="104" t="s">
        <v>22</v>
      </c>
      <c r="D22" s="77">
        <f t="shared" si="0"/>
        <v>7</v>
      </c>
      <c r="E22" s="69">
        <f t="shared" si="9"/>
        <v>0.07771733096480515</v>
      </c>
      <c r="F22" s="68">
        <v>1</v>
      </c>
      <c r="G22" s="69">
        <f t="shared" si="9"/>
        <v>0.13831258644536654</v>
      </c>
      <c r="H22" s="68">
        <v>0</v>
      </c>
      <c r="I22" s="69">
        <f t="shared" si="1"/>
        <v>0</v>
      </c>
      <c r="J22" s="68">
        <v>0</v>
      </c>
      <c r="K22" s="69">
        <f t="shared" si="2"/>
        <v>0</v>
      </c>
      <c r="L22" s="68">
        <v>0</v>
      </c>
      <c r="M22" s="72">
        <f t="shared" si="3"/>
        <v>0</v>
      </c>
      <c r="N22" s="68">
        <v>0</v>
      </c>
      <c r="O22" s="69">
        <f t="shared" si="4"/>
        <v>0</v>
      </c>
      <c r="P22" s="68">
        <v>2</v>
      </c>
      <c r="Q22" s="69">
        <f t="shared" si="5"/>
        <v>0.11254924029262803</v>
      </c>
      <c r="R22" s="68">
        <v>2</v>
      </c>
      <c r="S22" s="69">
        <f t="shared" si="6"/>
        <v>0.18796992481203006</v>
      </c>
      <c r="T22" s="68">
        <v>2</v>
      </c>
      <c r="U22" s="69">
        <f t="shared" si="7"/>
        <v>0.3436426116838488</v>
      </c>
      <c r="V22" s="68">
        <v>0</v>
      </c>
      <c r="W22" s="102">
        <f t="shared" si="8"/>
        <v>0</v>
      </c>
    </row>
    <row r="23" spans="3:23" ht="13.5" thickBot="1">
      <c r="C23" s="105" t="s">
        <v>68</v>
      </c>
      <c r="D23" s="77"/>
      <c r="E23" s="69"/>
      <c r="F23" s="68" t="s">
        <v>120</v>
      </c>
      <c r="G23" s="69"/>
      <c r="H23" s="68" t="s">
        <v>120</v>
      </c>
      <c r="I23" s="69"/>
      <c r="J23" s="68" t="s">
        <v>120</v>
      </c>
      <c r="K23" s="69"/>
      <c r="L23" s="68" t="s">
        <v>120</v>
      </c>
      <c r="M23" s="72"/>
      <c r="N23" s="76" t="s">
        <v>120</v>
      </c>
      <c r="O23" s="69"/>
      <c r="P23" s="68" t="s">
        <v>120</v>
      </c>
      <c r="Q23" s="69"/>
      <c r="R23" s="68" t="s">
        <v>120</v>
      </c>
      <c r="S23" s="69"/>
      <c r="T23" s="68" t="s">
        <v>120</v>
      </c>
      <c r="U23" s="69"/>
      <c r="V23" s="68" t="s">
        <v>120</v>
      </c>
      <c r="W23" s="102"/>
    </row>
    <row r="24" spans="3:23" ht="13.5" thickBot="1">
      <c r="C24" s="63" t="s">
        <v>69</v>
      </c>
      <c r="D24" s="71">
        <f t="shared" si="0"/>
        <v>5850</v>
      </c>
      <c r="E24" s="67">
        <f t="shared" si="9"/>
        <v>64.94948373487289</v>
      </c>
      <c r="F24" s="65">
        <v>473</v>
      </c>
      <c r="G24" s="67">
        <f t="shared" si="9"/>
        <v>65.42185338865836</v>
      </c>
      <c r="H24" s="65">
        <v>713</v>
      </c>
      <c r="I24" s="67">
        <f t="shared" si="1"/>
        <v>63.321492007104794</v>
      </c>
      <c r="J24" s="65">
        <v>627</v>
      </c>
      <c r="K24" s="67">
        <f t="shared" si="2"/>
        <v>64.63917525773196</v>
      </c>
      <c r="L24" s="65">
        <v>717</v>
      </c>
      <c r="M24" s="67">
        <f t="shared" si="3"/>
        <v>66.14391143911439</v>
      </c>
      <c r="N24" s="74">
        <v>893</v>
      </c>
      <c r="O24" s="67">
        <f t="shared" si="4"/>
        <v>65.04005826656956</v>
      </c>
      <c r="P24" s="65">
        <v>1146</v>
      </c>
      <c r="Q24" s="67">
        <f t="shared" si="5"/>
        <v>64.49071468767585</v>
      </c>
      <c r="R24" s="65">
        <v>703</v>
      </c>
      <c r="S24" s="67">
        <f t="shared" si="6"/>
        <v>66.07142857142857</v>
      </c>
      <c r="T24" s="65">
        <v>376</v>
      </c>
      <c r="U24" s="67">
        <f t="shared" si="7"/>
        <v>64.60481099656357</v>
      </c>
      <c r="V24" s="65">
        <v>202</v>
      </c>
      <c r="W24" s="101">
        <f t="shared" si="8"/>
        <v>65.5844155844156</v>
      </c>
    </row>
    <row r="25" spans="3:23" ht="13.5" thickBot="1">
      <c r="C25" s="104" t="s">
        <v>24</v>
      </c>
      <c r="D25" s="77">
        <f t="shared" si="0"/>
        <v>122</v>
      </c>
      <c r="E25" s="69">
        <f t="shared" si="9"/>
        <v>1.3545020539580326</v>
      </c>
      <c r="F25" s="68">
        <v>4</v>
      </c>
      <c r="G25" s="69">
        <f t="shared" si="9"/>
        <v>0.5532503457814661</v>
      </c>
      <c r="H25" s="68">
        <v>15</v>
      </c>
      <c r="I25" s="69">
        <f t="shared" si="1"/>
        <v>1.3321492007104796</v>
      </c>
      <c r="J25" s="68">
        <v>23</v>
      </c>
      <c r="K25" s="69">
        <f t="shared" si="2"/>
        <v>2.3711340206185567</v>
      </c>
      <c r="L25" s="68">
        <v>17</v>
      </c>
      <c r="M25" s="69">
        <f t="shared" si="3"/>
        <v>1.5682656826568264</v>
      </c>
      <c r="N25" s="68">
        <v>25</v>
      </c>
      <c r="O25" s="69">
        <f t="shared" si="4"/>
        <v>1.820830298616169</v>
      </c>
      <c r="P25" s="68">
        <v>19</v>
      </c>
      <c r="Q25" s="69">
        <f t="shared" si="5"/>
        <v>1.0692177827799663</v>
      </c>
      <c r="R25" s="68">
        <v>15</v>
      </c>
      <c r="S25" s="69">
        <f t="shared" si="6"/>
        <v>1.4097744360902256</v>
      </c>
      <c r="T25" s="68">
        <v>3</v>
      </c>
      <c r="U25" s="69">
        <f t="shared" si="7"/>
        <v>0.5154639175257731</v>
      </c>
      <c r="V25" s="68">
        <v>1</v>
      </c>
      <c r="W25" s="102">
        <f t="shared" si="8"/>
        <v>0.3246753246753247</v>
      </c>
    </row>
    <row r="26" spans="3:23" ht="13.5" thickBot="1">
      <c r="C26" s="104" t="s">
        <v>25</v>
      </c>
      <c r="D26" s="77">
        <f t="shared" si="0"/>
        <v>2643</v>
      </c>
      <c r="E26" s="69">
        <f t="shared" si="9"/>
        <v>29.34384367714</v>
      </c>
      <c r="F26" s="68">
        <v>204</v>
      </c>
      <c r="G26" s="69">
        <f t="shared" si="9"/>
        <v>28.21576763485477</v>
      </c>
      <c r="H26" s="68">
        <v>331</v>
      </c>
      <c r="I26" s="69">
        <f t="shared" si="1"/>
        <v>29.396092362344582</v>
      </c>
      <c r="J26" s="68">
        <v>268</v>
      </c>
      <c r="K26" s="69">
        <f t="shared" si="2"/>
        <v>27.628865979381445</v>
      </c>
      <c r="L26" s="68">
        <v>338</v>
      </c>
      <c r="M26" s="69">
        <f t="shared" si="3"/>
        <v>31.18081180811808</v>
      </c>
      <c r="N26" s="68">
        <v>392</v>
      </c>
      <c r="O26" s="69">
        <f t="shared" si="4"/>
        <v>28.55061908230153</v>
      </c>
      <c r="P26" s="68">
        <v>540</v>
      </c>
      <c r="Q26" s="69">
        <f t="shared" si="5"/>
        <v>30.388294879009564</v>
      </c>
      <c r="R26" s="68">
        <v>321</v>
      </c>
      <c r="S26" s="69">
        <f t="shared" si="6"/>
        <v>30.169172932330827</v>
      </c>
      <c r="T26" s="68">
        <v>160</v>
      </c>
      <c r="U26" s="69">
        <f t="shared" si="7"/>
        <v>27.491408934707906</v>
      </c>
      <c r="V26" s="68">
        <v>89</v>
      </c>
      <c r="W26" s="102">
        <f t="shared" si="8"/>
        <v>28.8961038961039</v>
      </c>
    </row>
    <row r="27" spans="3:23" ht="13.5" thickBot="1">
      <c r="C27" s="104" t="s">
        <v>26</v>
      </c>
      <c r="D27" s="77">
        <f t="shared" si="0"/>
        <v>3</v>
      </c>
      <c r="E27" s="69">
        <f t="shared" si="9"/>
        <v>0.03330742755634506</v>
      </c>
      <c r="F27" s="68">
        <v>1</v>
      </c>
      <c r="G27" s="69">
        <f t="shared" si="9"/>
        <v>0.13831258644536654</v>
      </c>
      <c r="H27" s="68">
        <v>1</v>
      </c>
      <c r="I27" s="69">
        <f t="shared" si="1"/>
        <v>0.08880994671403197</v>
      </c>
      <c r="J27" s="68">
        <v>0</v>
      </c>
      <c r="K27" s="69">
        <f t="shared" si="2"/>
        <v>0</v>
      </c>
      <c r="L27" s="68">
        <v>0</v>
      </c>
      <c r="M27" s="69">
        <f t="shared" si="3"/>
        <v>0</v>
      </c>
      <c r="N27" s="68">
        <v>1</v>
      </c>
      <c r="O27" s="69">
        <f t="shared" si="4"/>
        <v>0.07283321194464676</v>
      </c>
      <c r="P27" s="68">
        <v>0</v>
      </c>
      <c r="Q27" s="69">
        <f t="shared" si="5"/>
        <v>0</v>
      </c>
      <c r="R27" s="68">
        <v>0</v>
      </c>
      <c r="S27" s="69">
        <f t="shared" si="6"/>
        <v>0</v>
      </c>
      <c r="T27" s="68">
        <v>0</v>
      </c>
      <c r="U27" s="69">
        <f t="shared" si="7"/>
        <v>0</v>
      </c>
      <c r="V27" s="68">
        <v>0</v>
      </c>
      <c r="W27" s="102">
        <f t="shared" si="8"/>
        <v>0</v>
      </c>
    </row>
    <row r="28" spans="3:23" ht="13.5" thickBot="1">
      <c r="C28" s="104" t="s">
        <v>36</v>
      </c>
      <c r="D28" s="77"/>
      <c r="E28" s="69"/>
      <c r="F28" s="68" t="s">
        <v>120</v>
      </c>
      <c r="G28" s="69"/>
      <c r="H28" s="68" t="s">
        <v>120</v>
      </c>
      <c r="I28" s="69"/>
      <c r="J28" s="68" t="s">
        <v>120</v>
      </c>
      <c r="K28" s="69"/>
      <c r="L28" s="68" t="s">
        <v>120</v>
      </c>
      <c r="M28" s="69"/>
      <c r="N28" s="68" t="s">
        <v>120</v>
      </c>
      <c r="O28" s="69"/>
      <c r="P28" s="68" t="s">
        <v>120</v>
      </c>
      <c r="Q28" s="69"/>
      <c r="R28" s="68" t="s">
        <v>120</v>
      </c>
      <c r="S28" s="69"/>
      <c r="T28" s="68" t="s">
        <v>120</v>
      </c>
      <c r="U28" s="69"/>
      <c r="V28" s="68" t="s">
        <v>120</v>
      </c>
      <c r="W28" s="102"/>
    </row>
    <row r="29" spans="3:23" ht="13.5" thickBot="1">
      <c r="C29" s="104" t="s">
        <v>37</v>
      </c>
      <c r="D29" s="77">
        <f t="shared" si="0"/>
        <v>18</v>
      </c>
      <c r="E29" s="69">
        <f t="shared" si="9"/>
        <v>0.19984456533807038</v>
      </c>
      <c r="F29" s="68">
        <v>0</v>
      </c>
      <c r="G29" s="69">
        <f t="shared" si="9"/>
        <v>0</v>
      </c>
      <c r="H29" s="68">
        <v>0</v>
      </c>
      <c r="I29" s="69">
        <f t="shared" si="1"/>
        <v>0</v>
      </c>
      <c r="J29" s="68">
        <v>4</v>
      </c>
      <c r="K29" s="69">
        <f t="shared" si="2"/>
        <v>0.4123711340206186</v>
      </c>
      <c r="L29" s="68">
        <v>6</v>
      </c>
      <c r="M29" s="69">
        <f t="shared" si="3"/>
        <v>0.5535055350553505</v>
      </c>
      <c r="N29" s="68">
        <v>3</v>
      </c>
      <c r="O29" s="69">
        <f t="shared" si="4"/>
        <v>0.21849963583394028</v>
      </c>
      <c r="P29" s="68">
        <v>4</v>
      </c>
      <c r="Q29" s="69">
        <f t="shared" si="5"/>
        <v>0.22509848058525606</v>
      </c>
      <c r="R29" s="68">
        <v>1</v>
      </c>
      <c r="S29" s="69">
        <f t="shared" si="6"/>
        <v>0.09398496240601503</v>
      </c>
      <c r="T29" s="68">
        <v>0</v>
      </c>
      <c r="U29" s="69">
        <f t="shared" si="7"/>
        <v>0</v>
      </c>
      <c r="V29" s="68">
        <v>0</v>
      </c>
      <c r="W29" s="102">
        <f t="shared" si="8"/>
        <v>0</v>
      </c>
    </row>
    <row r="30" spans="3:23" ht="13.5" thickBot="1">
      <c r="C30" s="104" t="s">
        <v>27</v>
      </c>
      <c r="D30" s="77">
        <f t="shared" si="0"/>
        <v>20</v>
      </c>
      <c r="E30" s="69">
        <f t="shared" si="9"/>
        <v>0.22204951704230041</v>
      </c>
      <c r="F30" s="68">
        <v>3</v>
      </c>
      <c r="G30" s="69">
        <f t="shared" si="9"/>
        <v>0.4149377593360996</v>
      </c>
      <c r="H30" s="68">
        <v>1</v>
      </c>
      <c r="I30" s="69">
        <f t="shared" si="1"/>
        <v>0.08880994671403197</v>
      </c>
      <c r="J30" s="68">
        <v>0</v>
      </c>
      <c r="K30" s="69">
        <f t="shared" si="2"/>
        <v>0</v>
      </c>
      <c r="L30" s="68">
        <v>3</v>
      </c>
      <c r="M30" s="69">
        <f t="shared" si="3"/>
        <v>0.27675276752767525</v>
      </c>
      <c r="N30" s="68">
        <v>2</v>
      </c>
      <c r="O30" s="69">
        <f t="shared" si="4"/>
        <v>0.14566642388929352</v>
      </c>
      <c r="P30" s="68">
        <v>8</v>
      </c>
      <c r="Q30" s="69">
        <f t="shared" si="5"/>
        <v>0.4501969611705121</v>
      </c>
      <c r="R30" s="68">
        <v>2</v>
      </c>
      <c r="S30" s="69">
        <f t="shared" si="6"/>
        <v>0.18796992481203006</v>
      </c>
      <c r="T30" s="68">
        <v>1</v>
      </c>
      <c r="U30" s="69">
        <f t="shared" si="7"/>
        <v>0.1718213058419244</v>
      </c>
      <c r="V30" s="68">
        <v>0</v>
      </c>
      <c r="W30" s="102">
        <f t="shared" si="8"/>
        <v>0</v>
      </c>
    </row>
    <row r="31" spans="3:23" ht="13.5" thickBot="1">
      <c r="C31" s="104" t="s">
        <v>38</v>
      </c>
      <c r="D31" s="77">
        <f t="shared" si="0"/>
        <v>1563</v>
      </c>
      <c r="E31" s="69">
        <f t="shared" si="9"/>
        <v>17.35316975685578</v>
      </c>
      <c r="F31" s="68">
        <v>130</v>
      </c>
      <c r="G31" s="69">
        <f t="shared" si="9"/>
        <v>17.98063623789765</v>
      </c>
      <c r="H31" s="68">
        <v>186</v>
      </c>
      <c r="I31" s="69">
        <f t="shared" si="1"/>
        <v>16.518650088809945</v>
      </c>
      <c r="J31" s="68">
        <v>164</v>
      </c>
      <c r="K31" s="69">
        <f t="shared" si="2"/>
        <v>16.90721649484536</v>
      </c>
      <c r="L31" s="68">
        <v>181</v>
      </c>
      <c r="M31" s="69">
        <f t="shared" si="3"/>
        <v>16.69741697416974</v>
      </c>
      <c r="N31" s="68">
        <v>254</v>
      </c>
      <c r="O31" s="69">
        <f t="shared" si="4"/>
        <v>18.499635833940275</v>
      </c>
      <c r="P31" s="68">
        <v>293</v>
      </c>
      <c r="Q31" s="69">
        <f t="shared" si="5"/>
        <v>16.488463702870003</v>
      </c>
      <c r="R31" s="68">
        <v>185</v>
      </c>
      <c r="S31" s="69">
        <f t="shared" si="6"/>
        <v>17.387218045112782</v>
      </c>
      <c r="T31" s="68">
        <v>116</v>
      </c>
      <c r="U31" s="69">
        <f t="shared" si="7"/>
        <v>19.93127147766323</v>
      </c>
      <c r="V31" s="68">
        <v>54</v>
      </c>
      <c r="W31" s="102">
        <f t="shared" si="8"/>
        <v>17.532467532467532</v>
      </c>
    </row>
    <row r="32" spans="3:23" ht="13.5" thickBot="1">
      <c r="C32" s="104" t="s">
        <v>39</v>
      </c>
      <c r="D32" s="77">
        <f t="shared" si="0"/>
        <v>1412</v>
      </c>
      <c r="E32" s="69">
        <f t="shared" si="9"/>
        <v>15.67669590318641</v>
      </c>
      <c r="F32" s="68">
        <v>122</v>
      </c>
      <c r="G32" s="69">
        <f t="shared" si="9"/>
        <v>16.874135546334717</v>
      </c>
      <c r="H32" s="68">
        <v>177</v>
      </c>
      <c r="I32" s="69">
        <f t="shared" si="1"/>
        <v>15.719360568383658</v>
      </c>
      <c r="J32" s="68">
        <v>158</v>
      </c>
      <c r="K32" s="69">
        <f t="shared" si="2"/>
        <v>16.288659793814432</v>
      </c>
      <c r="L32" s="68">
        <v>166</v>
      </c>
      <c r="M32" s="69">
        <f t="shared" si="3"/>
        <v>15.313653136531366</v>
      </c>
      <c r="N32" s="68">
        <v>211</v>
      </c>
      <c r="O32" s="69">
        <f t="shared" si="4"/>
        <v>15.367807720320467</v>
      </c>
      <c r="P32" s="68">
        <v>263</v>
      </c>
      <c r="Q32" s="69">
        <f t="shared" si="5"/>
        <v>14.800225098480585</v>
      </c>
      <c r="R32" s="68">
        <v>169</v>
      </c>
      <c r="S32" s="69">
        <f t="shared" si="6"/>
        <v>15.88345864661654</v>
      </c>
      <c r="T32" s="68">
        <v>89</v>
      </c>
      <c r="U32" s="69">
        <f t="shared" si="7"/>
        <v>15.292096219931272</v>
      </c>
      <c r="V32" s="68">
        <v>57</v>
      </c>
      <c r="W32" s="102">
        <f t="shared" si="8"/>
        <v>18.506493506493506</v>
      </c>
    </row>
    <row r="33" spans="3:23" ht="13.5" thickBot="1">
      <c r="C33" s="105" t="s">
        <v>40</v>
      </c>
      <c r="D33" s="77">
        <f t="shared" si="0"/>
        <v>69</v>
      </c>
      <c r="E33" s="69">
        <f t="shared" si="9"/>
        <v>0.7660708337959365</v>
      </c>
      <c r="F33" s="68">
        <v>9</v>
      </c>
      <c r="G33" s="69">
        <f t="shared" si="9"/>
        <v>1.2448132780082988</v>
      </c>
      <c r="H33" s="68">
        <v>2</v>
      </c>
      <c r="I33" s="69">
        <f t="shared" si="1"/>
        <v>0.17761989342806395</v>
      </c>
      <c r="J33" s="68">
        <v>10</v>
      </c>
      <c r="K33" s="69">
        <f t="shared" si="2"/>
        <v>1.0309278350515463</v>
      </c>
      <c r="L33" s="68">
        <v>6</v>
      </c>
      <c r="M33" s="69">
        <f t="shared" si="3"/>
        <v>0.5535055350553505</v>
      </c>
      <c r="N33" s="68">
        <v>5</v>
      </c>
      <c r="O33" s="69">
        <f t="shared" si="4"/>
        <v>0.3641660597232338</v>
      </c>
      <c r="P33" s="68">
        <v>19</v>
      </c>
      <c r="Q33" s="69">
        <f t="shared" si="5"/>
        <v>1.0692177827799663</v>
      </c>
      <c r="R33" s="68">
        <v>10</v>
      </c>
      <c r="S33" s="69">
        <f t="shared" si="6"/>
        <v>0.9398496240601504</v>
      </c>
      <c r="T33" s="68">
        <v>7</v>
      </c>
      <c r="U33" s="69">
        <f t="shared" si="7"/>
        <v>1.202749140893471</v>
      </c>
      <c r="V33" s="68">
        <v>1</v>
      </c>
      <c r="W33" s="102">
        <f t="shared" si="8"/>
        <v>0.3246753246753247</v>
      </c>
    </row>
    <row r="34" spans="3:23" ht="13.5" thickBot="1">
      <c r="C34" s="70" t="s">
        <v>70</v>
      </c>
      <c r="D34" s="71">
        <f t="shared" si="0"/>
        <v>703</v>
      </c>
      <c r="E34" s="67">
        <f t="shared" si="9"/>
        <v>7.80504052403686</v>
      </c>
      <c r="F34" s="65">
        <v>40</v>
      </c>
      <c r="G34" s="67">
        <f t="shared" si="9"/>
        <v>5.532503457814661</v>
      </c>
      <c r="H34" s="65">
        <v>85</v>
      </c>
      <c r="I34" s="67">
        <f t="shared" si="1"/>
        <v>7.548845470692718</v>
      </c>
      <c r="J34" s="65">
        <v>75</v>
      </c>
      <c r="K34" s="67">
        <f t="shared" si="2"/>
        <v>7.731958762886598</v>
      </c>
      <c r="L34" s="65">
        <v>78</v>
      </c>
      <c r="M34" s="67">
        <f t="shared" si="3"/>
        <v>7.195571955719557</v>
      </c>
      <c r="N34" s="65">
        <v>106</v>
      </c>
      <c r="O34" s="67">
        <f t="shared" si="4"/>
        <v>7.720320466132556</v>
      </c>
      <c r="P34" s="65">
        <v>160</v>
      </c>
      <c r="Q34" s="67">
        <f t="shared" si="5"/>
        <v>9.003939223410242</v>
      </c>
      <c r="R34" s="65">
        <v>82</v>
      </c>
      <c r="S34" s="67">
        <f t="shared" si="6"/>
        <v>7.7067669172932325</v>
      </c>
      <c r="T34" s="65">
        <v>57</v>
      </c>
      <c r="U34" s="67">
        <f t="shared" si="7"/>
        <v>9.793814432989691</v>
      </c>
      <c r="V34" s="65">
        <v>20</v>
      </c>
      <c r="W34" s="101">
        <f t="shared" si="8"/>
        <v>6.493506493506493</v>
      </c>
    </row>
    <row r="35" spans="3:23" ht="13.5" thickBot="1">
      <c r="C35" s="106" t="s">
        <v>71</v>
      </c>
      <c r="D35" s="107">
        <f t="shared" si="0"/>
        <v>19</v>
      </c>
      <c r="E35" s="98">
        <f t="shared" si="9"/>
        <v>0.21094704119018542</v>
      </c>
      <c r="F35" s="97">
        <v>3</v>
      </c>
      <c r="G35" s="98">
        <f t="shared" si="9"/>
        <v>0.4149377593360996</v>
      </c>
      <c r="H35" s="97">
        <v>5</v>
      </c>
      <c r="I35" s="98">
        <f t="shared" si="1"/>
        <v>0.4440497335701598</v>
      </c>
      <c r="J35" s="97">
        <v>3</v>
      </c>
      <c r="K35" s="98">
        <f t="shared" si="2"/>
        <v>0.30927835051546393</v>
      </c>
      <c r="L35" s="97">
        <v>3</v>
      </c>
      <c r="M35" s="98">
        <f t="shared" si="3"/>
        <v>0.27675276752767525</v>
      </c>
      <c r="N35" s="97">
        <v>2</v>
      </c>
      <c r="O35" s="98">
        <f t="shared" si="4"/>
        <v>0.14566642388929352</v>
      </c>
      <c r="P35" s="97">
        <v>1</v>
      </c>
      <c r="Q35" s="98">
        <f t="shared" si="5"/>
        <v>0.056274620146314014</v>
      </c>
      <c r="R35" s="97">
        <v>1</v>
      </c>
      <c r="S35" s="98">
        <f t="shared" si="6"/>
        <v>0.09398496240601503</v>
      </c>
      <c r="T35" s="97">
        <v>0</v>
      </c>
      <c r="U35" s="98">
        <f t="shared" si="7"/>
        <v>0</v>
      </c>
      <c r="V35" s="97">
        <v>1</v>
      </c>
      <c r="W35" s="103">
        <f t="shared" si="8"/>
        <v>0.3246753246753247</v>
      </c>
    </row>
    <row r="37" ht="15">
      <c r="C37" s="51" t="s">
        <v>34</v>
      </c>
    </row>
    <row r="39" ht="15">
      <c r="C39" s="52" t="s">
        <v>124</v>
      </c>
    </row>
  </sheetData>
  <sheetProtection/>
  <mergeCells count="12">
    <mergeCell ref="N16:O16"/>
    <mergeCell ref="P16:Q16"/>
    <mergeCell ref="B12:W12"/>
    <mergeCell ref="R16:S16"/>
    <mergeCell ref="C16:C17"/>
    <mergeCell ref="V16:W16"/>
    <mergeCell ref="D16:E16"/>
    <mergeCell ref="F16:G16"/>
    <mergeCell ref="T16:U16"/>
    <mergeCell ref="H16:I16"/>
    <mergeCell ref="J16:K16"/>
    <mergeCell ref="L16:M16"/>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7:CA60"/>
  <sheetViews>
    <sheetView zoomScalePageLayoutView="0" workbookViewId="0" topLeftCell="A1">
      <selection activeCell="A1" sqref="A1"/>
    </sheetView>
  </sheetViews>
  <sheetFormatPr defaultColWidth="11.421875" defaultRowHeight="12.75"/>
  <cols>
    <col min="1" max="1" width="11.421875" style="48" customWidth="1"/>
    <col min="2" max="2" width="7.57421875" style="48" customWidth="1"/>
    <col min="3" max="3" width="58.140625" style="48" customWidth="1"/>
    <col min="4" max="5" width="11.140625" style="47" customWidth="1"/>
    <col min="6" max="19" width="11.140625" style="48" customWidth="1"/>
    <col min="20" max="16384" width="11.421875" style="48" customWidth="1"/>
  </cols>
  <sheetData>
    <row r="2" ht="15"/>
    <row r="3" ht="15"/>
    <row r="4" ht="15"/>
    <row r="5" ht="15"/>
    <row r="6" ht="15"/>
    <row r="7" spans="3:8" s="39" customFormat="1" ht="18">
      <c r="C7" s="37"/>
      <c r="D7" s="38"/>
      <c r="E7" s="38"/>
      <c r="H7"/>
    </row>
    <row r="8" spans="3:5" s="39" customFormat="1" ht="18">
      <c r="C8" s="37"/>
      <c r="D8" s="37"/>
      <c r="E8" s="37"/>
    </row>
    <row r="9" spans="3:5" s="39" customFormat="1" ht="18">
      <c r="C9" s="37"/>
      <c r="D9" s="37"/>
      <c r="E9" s="37"/>
    </row>
    <row r="10" spans="3:5" s="39" customFormat="1" ht="18">
      <c r="C10" s="37"/>
      <c r="D10" s="37"/>
      <c r="E10" s="37"/>
    </row>
    <row r="11" spans="3:5" s="39" customFormat="1" ht="18.75" thickBot="1">
      <c r="C11" s="37"/>
      <c r="D11" s="37"/>
      <c r="E11" s="37"/>
    </row>
    <row r="12" spans="1:21" s="39" customFormat="1" ht="18.75" customHeight="1" thickBot="1">
      <c r="A12" s="152"/>
      <c r="B12" s="165" t="s">
        <v>74</v>
      </c>
      <c r="C12" s="164"/>
      <c r="D12" s="164"/>
      <c r="E12" s="164"/>
      <c r="F12" s="164"/>
      <c r="G12" s="164"/>
      <c r="H12" s="164"/>
      <c r="I12" s="164"/>
      <c r="J12" s="164"/>
      <c r="K12" s="164"/>
      <c r="L12" s="164"/>
      <c r="M12" s="164"/>
      <c r="N12" s="164"/>
      <c r="O12" s="164"/>
      <c r="P12" s="164"/>
      <c r="Q12" s="164"/>
      <c r="R12" s="164"/>
      <c r="S12" s="164"/>
      <c r="T12" s="166"/>
      <c r="U12" s="90"/>
    </row>
    <row r="13" spans="3:5" s="39" customFormat="1" ht="15">
      <c r="C13" s="40"/>
      <c r="D13" s="38"/>
      <c r="E13" s="38"/>
    </row>
    <row r="14" spans="3:5" s="39" customFormat="1" ht="24" customHeight="1">
      <c r="C14" s="56" t="s">
        <v>119</v>
      </c>
      <c r="D14" s="38"/>
      <c r="E14" s="38"/>
    </row>
    <row r="15" spans="3:7" s="39" customFormat="1" ht="24" customHeight="1">
      <c r="C15" s="41"/>
      <c r="D15" s="42"/>
      <c r="E15" s="42"/>
      <c r="F15" s="43"/>
      <c r="G15" s="43"/>
    </row>
    <row r="16" spans="3:79" s="44" customFormat="1" ht="28.5" customHeight="1" thickBot="1">
      <c r="C16" s="161" t="s">
        <v>115</v>
      </c>
      <c r="D16" s="158" t="s">
        <v>11</v>
      </c>
      <c r="E16" s="159"/>
      <c r="F16" s="158" t="s">
        <v>12</v>
      </c>
      <c r="G16" s="159"/>
      <c r="H16" s="158" t="s">
        <v>13</v>
      </c>
      <c r="I16" s="159"/>
      <c r="J16" s="158" t="s">
        <v>35</v>
      </c>
      <c r="K16" s="159"/>
      <c r="L16" s="158" t="s">
        <v>42</v>
      </c>
      <c r="M16" s="159"/>
      <c r="N16" s="158" t="s">
        <v>14</v>
      </c>
      <c r="O16" s="159"/>
      <c r="P16" s="158" t="s">
        <v>15</v>
      </c>
      <c r="Q16" s="159"/>
      <c r="R16" s="158" t="s">
        <v>16</v>
      </c>
      <c r="S16" s="160"/>
      <c r="T16" s="92"/>
      <c r="BH16" s="39"/>
      <c r="BI16" s="39"/>
      <c r="BJ16" s="39"/>
      <c r="BK16" s="39"/>
      <c r="BL16" s="39"/>
      <c r="BM16" s="39"/>
      <c r="BN16" s="39"/>
      <c r="BO16" s="39"/>
      <c r="BP16" s="39"/>
      <c r="BQ16" s="39"/>
      <c r="BR16" s="39"/>
      <c r="BS16" s="39"/>
      <c r="BT16" s="39"/>
      <c r="BU16" s="39"/>
      <c r="BV16" s="39"/>
      <c r="BW16" s="39"/>
      <c r="BX16" s="39"/>
      <c r="BY16" s="39"/>
      <c r="BZ16" s="39"/>
      <c r="CA16" s="39"/>
    </row>
    <row r="17" spans="3:79" s="45" customFormat="1" ht="26.25" customHeight="1" thickBot="1">
      <c r="C17" s="162"/>
      <c r="D17" s="49" t="s">
        <v>18</v>
      </c>
      <c r="E17" s="49" t="s">
        <v>19</v>
      </c>
      <c r="F17" s="49" t="s">
        <v>18</v>
      </c>
      <c r="G17" s="49" t="s">
        <v>19</v>
      </c>
      <c r="H17" s="49" t="s">
        <v>18</v>
      </c>
      <c r="I17" s="49" t="s">
        <v>19</v>
      </c>
      <c r="J17" s="49" t="s">
        <v>18</v>
      </c>
      <c r="K17" s="49" t="s">
        <v>19</v>
      </c>
      <c r="L17" s="49" t="s">
        <v>18</v>
      </c>
      <c r="M17" s="49" t="s">
        <v>19</v>
      </c>
      <c r="N17" s="49" t="s">
        <v>18</v>
      </c>
      <c r="O17" s="49" t="s">
        <v>19</v>
      </c>
      <c r="P17" s="49" t="s">
        <v>18</v>
      </c>
      <c r="Q17" s="49" t="s">
        <v>19</v>
      </c>
      <c r="R17" s="49" t="s">
        <v>18</v>
      </c>
      <c r="S17" s="99" t="s">
        <v>19</v>
      </c>
      <c r="T17" s="91"/>
      <c r="BH17" s="39"/>
      <c r="BI17" s="39"/>
      <c r="BJ17" s="39"/>
      <c r="BK17" s="39"/>
      <c r="BL17" s="39"/>
      <c r="BM17" s="39"/>
      <c r="BN17" s="39"/>
      <c r="BO17" s="39"/>
      <c r="BP17" s="39"/>
      <c r="BQ17" s="39"/>
      <c r="BR17" s="39"/>
      <c r="BS17" s="39"/>
      <c r="BT17" s="39"/>
      <c r="BU17" s="39"/>
      <c r="BV17" s="39"/>
      <c r="BW17" s="39"/>
      <c r="BX17" s="39"/>
      <c r="BY17" s="39"/>
      <c r="BZ17" s="39"/>
      <c r="CA17" s="39"/>
    </row>
    <row r="18" spans="3:79" s="46" customFormat="1" ht="13.5" thickBot="1">
      <c r="C18" s="36" t="s">
        <v>11</v>
      </c>
      <c r="D18" s="62">
        <v>9007</v>
      </c>
      <c r="E18" s="36">
        <v>100</v>
      </c>
      <c r="F18" s="62">
        <v>6602</v>
      </c>
      <c r="G18" s="36">
        <v>100</v>
      </c>
      <c r="H18" s="36">
        <v>487</v>
      </c>
      <c r="I18" s="36">
        <v>100</v>
      </c>
      <c r="J18" s="36">
        <v>106</v>
      </c>
      <c r="K18" s="36">
        <v>100</v>
      </c>
      <c r="L18" s="36">
        <v>773</v>
      </c>
      <c r="M18" s="36">
        <v>100</v>
      </c>
      <c r="N18" s="36">
        <v>848</v>
      </c>
      <c r="O18" s="36">
        <v>100</v>
      </c>
      <c r="P18" s="36">
        <v>191</v>
      </c>
      <c r="Q18" s="36">
        <v>100</v>
      </c>
      <c r="R18" s="36">
        <v>0</v>
      </c>
      <c r="S18" s="115">
        <v>100</v>
      </c>
      <c r="T18" s="90"/>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row>
    <row r="19" spans="3:79" s="46" customFormat="1" ht="13.5" thickBot="1">
      <c r="C19" s="80" t="s">
        <v>66</v>
      </c>
      <c r="D19" s="78">
        <v>2435</v>
      </c>
      <c r="E19" s="81">
        <f>+D19/D$18*100</f>
        <v>27.03452869990008</v>
      </c>
      <c r="F19" s="64">
        <v>1770</v>
      </c>
      <c r="G19" s="66">
        <f aca="true" t="shared" si="0" ref="G19:G35">+F19/F$18*100</f>
        <v>26.810057558315663</v>
      </c>
      <c r="H19" s="64">
        <v>133</v>
      </c>
      <c r="I19" s="66">
        <f aca="true" t="shared" si="1" ref="I19:I35">+H19/H$18*100</f>
        <v>27.31006160164271</v>
      </c>
      <c r="J19" s="64">
        <v>28</v>
      </c>
      <c r="K19" s="66">
        <f aca="true" t="shared" si="2" ref="K19:K35">+J19/J$18*100</f>
        <v>26.41509433962264</v>
      </c>
      <c r="L19" s="64">
        <v>237</v>
      </c>
      <c r="M19" s="66">
        <f aca="true" t="shared" si="3" ref="M19:M35">+L19/L$18*100</f>
        <v>30.659767141009052</v>
      </c>
      <c r="N19" s="64">
        <v>220</v>
      </c>
      <c r="O19" s="66">
        <f aca="true" t="shared" si="4" ref="O19:O35">+N19/N$18*100</f>
        <v>25.943396226415093</v>
      </c>
      <c r="P19" s="64">
        <v>47</v>
      </c>
      <c r="Q19" s="66">
        <f aca="true" t="shared" si="5" ref="Q19:Q35">+P19/P$18*100</f>
        <v>24.60732984293194</v>
      </c>
      <c r="R19" s="64">
        <v>0</v>
      </c>
      <c r="S19" s="101" t="e">
        <f aca="true" t="shared" si="6" ref="S19:S35">+R19/R$18*100</f>
        <v>#DIV/0!</v>
      </c>
      <c r="T19" s="90"/>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row>
    <row r="20" spans="3:79" s="46" customFormat="1" ht="13.5" thickBot="1">
      <c r="C20" s="108" t="s">
        <v>21</v>
      </c>
      <c r="D20" s="77">
        <v>2428</v>
      </c>
      <c r="E20" s="69">
        <f aca="true" t="shared" si="7" ref="E20:E35">+D20/D$18*100</f>
        <v>26.956811368935274</v>
      </c>
      <c r="F20" s="68">
        <v>1765</v>
      </c>
      <c r="G20" s="69">
        <f t="shared" si="0"/>
        <v>26.734322932444716</v>
      </c>
      <c r="H20" s="68">
        <v>132</v>
      </c>
      <c r="I20" s="69">
        <f t="shared" si="1"/>
        <v>27.104722792607806</v>
      </c>
      <c r="J20" s="68">
        <v>28</v>
      </c>
      <c r="K20" s="69">
        <f t="shared" si="2"/>
        <v>26.41509433962264</v>
      </c>
      <c r="L20" s="68">
        <v>236</v>
      </c>
      <c r="M20" s="69">
        <f t="shared" si="3"/>
        <v>30.53040103492885</v>
      </c>
      <c r="N20" s="68">
        <v>220</v>
      </c>
      <c r="O20" s="69">
        <f t="shared" si="4"/>
        <v>25.943396226415093</v>
      </c>
      <c r="P20" s="68">
        <v>47</v>
      </c>
      <c r="Q20" s="69">
        <f t="shared" si="5"/>
        <v>24.60732984293194</v>
      </c>
      <c r="R20" s="68">
        <v>0</v>
      </c>
      <c r="S20" s="102" t="e">
        <f t="shared" si="6"/>
        <v>#DIV/0!</v>
      </c>
      <c r="T20" s="90"/>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row>
    <row r="21" spans="3:79" s="46" customFormat="1" ht="13.5" thickBot="1">
      <c r="C21" s="108" t="s">
        <v>67</v>
      </c>
      <c r="D21" s="77" t="s">
        <v>120</v>
      </c>
      <c r="E21" s="69"/>
      <c r="F21" s="68" t="s">
        <v>120</v>
      </c>
      <c r="G21" s="69"/>
      <c r="H21" s="68" t="s">
        <v>120</v>
      </c>
      <c r="I21" s="69"/>
      <c r="J21" s="68" t="s">
        <v>120</v>
      </c>
      <c r="K21" s="69"/>
      <c r="L21" s="68" t="s">
        <v>120</v>
      </c>
      <c r="M21" s="69"/>
      <c r="N21" s="68" t="s">
        <v>120</v>
      </c>
      <c r="O21" s="69"/>
      <c r="P21" s="68" t="s">
        <v>120</v>
      </c>
      <c r="Q21" s="69"/>
      <c r="R21" s="68"/>
      <c r="S21" s="102"/>
      <c r="T21" s="90"/>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row>
    <row r="22" spans="3:79" s="46" customFormat="1" ht="13.5" thickBot="1">
      <c r="C22" s="108" t="s">
        <v>22</v>
      </c>
      <c r="D22" s="77">
        <v>7</v>
      </c>
      <c r="E22" s="69">
        <f t="shared" si="7"/>
        <v>0.07771733096480515</v>
      </c>
      <c r="F22" s="68">
        <v>5</v>
      </c>
      <c r="G22" s="69">
        <f t="shared" si="0"/>
        <v>0.0757346258709482</v>
      </c>
      <c r="H22" s="68">
        <v>1</v>
      </c>
      <c r="I22" s="69">
        <f t="shared" si="1"/>
        <v>0.20533880903490762</v>
      </c>
      <c r="J22" s="68">
        <v>0</v>
      </c>
      <c r="K22" s="69">
        <f t="shared" si="2"/>
        <v>0</v>
      </c>
      <c r="L22" s="68">
        <v>1</v>
      </c>
      <c r="M22" s="69">
        <f t="shared" si="3"/>
        <v>0.129366106080207</v>
      </c>
      <c r="N22" s="68">
        <v>0</v>
      </c>
      <c r="O22" s="69">
        <f t="shared" si="4"/>
        <v>0</v>
      </c>
      <c r="P22" s="68">
        <v>0</v>
      </c>
      <c r="Q22" s="69">
        <f t="shared" si="5"/>
        <v>0</v>
      </c>
      <c r="R22" s="68">
        <v>0</v>
      </c>
      <c r="S22" s="102" t="e">
        <f t="shared" si="6"/>
        <v>#DIV/0!</v>
      </c>
      <c r="T22" s="90"/>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row>
    <row r="23" spans="3:79" s="46" customFormat="1" ht="13.5" thickBot="1">
      <c r="C23" s="109" t="s">
        <v>68</v>
      </c>
      <c r="D23" s="77" t="s">
        <v>120</v>
      </c>
      <c r="E23" s="69"/>
      <c r="F23" s="68" t="s">
        <v>120</v>
      </c>
      <c r="G23" s="69"/>
      <c r="H23" s="68" t="s">
        <v>120</v>
      </c>
      <c r="I23" s="69"/>
      <c r="J23" s="68" t="s">
        <v>120</v>
      </c>
      <c r="K23" s="69"/>
      <c r="L23" s="68" t="s">
        <v>120</v>
      </c>
      <c r="M23" s="69"/>
      <c r="N23" s="68" t="s">
        <v>120</v>
      </c>
      <c r="O23" s="69"/>
      <c r="P23" s="68" t="s">
        <v>120</v>
      </c>
      <c r="Q23" s="69"/>
      <c r="R23" s="68"/>
      <c r="S23" s="102"/>
      <c r="T23" s="90"/>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row>
    <row r="24" spans="3:79" s="46" customFormat="1" ht="13.5" thickBot="1">
      <c r="C24" s="80" t="s">
        <v>69</v>
      </c>
      <c r="D24" s="78">
        <v>5850</v>
      </c>
      <c r="E24" s="81">
        <f t="shared" si="7"/>
        <v>64.94948373487289</v>
      </c>
      <c r="F24" s="64">
        <v>4313</v>
      </c>
      <c r="G24" s="66">
        <f t="shared" si="0"/>
        <v>65.3286882762799</v>
      </c>
      <c r="H24" s="64">
        <v>309</v>
      </c>
      <c r="I24" s="66">
        <f t="shared" si="1"/>
        <v>63.44969199178645</v>
      </c>
      <c r="J24" s="64">
        <v>68</v>
      </c>
      <c r="K24" s="66">
        <f t="shared" si="2"/>
        <v>64.15094339622641</v>
      </c>
      <c r="L24" s="64">
        <v>473</v>
      </c>
      <c r="M24" s="66">
        <f t="shared" si="3"/>
        <v>61.190168175937906</v>
      </c>
      <c r="N24" s="64">
        <v>564</v>
      </c>
      <c r="O24" s="66">
        <f t="shared" si="4"/>
        <v>66.50943396226415</v>
      </c>
      <c r="P24" s="64">
        <v>123</v>
      </c>
      <c r="Q24" s="66">
        <f t="shared" si="5"/>
        <v>64.3979057591623</v>
      </c>
      <c r="R24" s="64">
        <v>0</v>
      </c>
      <c r="S24" s="101" t="e">
        <f t="shared" si="6"/>
        <v>#DIV/0!</v>
      </c>
      <c r="T24" s="90"/>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row>
    <row r="25" spans="3:79" s="46" customFormat="1" ht="13.5" thickBot="1">
      <c r="C25" s="108" t="s">
        <v>24</v>
      </c>
      <c r="D25" s="77">
        <v>122</v>
      </c>
      <c r="E25" s="69">
        <f t="shared" si="7"/>
        <v>1.3545020539580326</v>
      </c>
      <c r="F25" s="68">
        <v>80</v>
      </c>
      <c r="G25" s="69">
        <f t="shared" si="0"/>
        <v>1.2117540139351712</v>
      </c>
      <c r="H25" s="68">
        <v>15</v>
      </c>
      <c r="I25" s="69">
        <f t="shared" si="1"/>
        <v>3.0800821355236137</v>
      </c>
      <c r="J25" s="68">
        <v>0</v>
      </c>
      <c r="K25" s="69">
        <f t="shared" si="2"/>
        <v>0</v>
      </c>
      <c r="L25" s="68">
        <v>6</v>
      </c>
      <c r="M25" s="69">
        <f t="shared" si="3"/>
        <v>0.7761966364812419</v>
      </c>
      <c r="N25" s="68">
        <v>20</v>
      </c>
      <c r="O25" s="69">
        <f t="shared" si="4"/>
        <v>2.358490566037736</v>
      </c>
      <c r="P25" s="68">
        <v>1</v>
      </c>
      <c r="Q25" s="69">
        <f t="shared" si="5"/>
        <v>0.5235602094240838</v>
      </c>
      <c r="R25" s="68">
        <v>0</v>
      </c>
      <c r="S25" s="102" t="e">
        <f t="shared" si="6"/>
        <v>#DIV/0!</v>
      </c>
      <c r="T25" s="90"/>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row>
    <row r="26" spans="3:79" s="46" customFormat="1" ht="13.5" thickBot="1">
      <c r="C26" s="108" t="s">
        <v>25</v>
      </c>
      <c r="D26" s="77">
        <v>2643</v>
      </c>
      <c r="E26" s="69">
        <f t="shared" si="7"/>
        <v>29.34384367714</v>
      </c>
      <c r="F26" s="68">
        <v>2018</v>
      </c>
      <c r="G26" s="69">
        <f t="shared" si="0"/>
        <v>30.566495001514692</v>
      </c>
      <c r="H26" s="68">
        <v>119</v>
      </c>
      <c r="I26" s="69">
        <f t="shared" si="1"/>
        <v>24.435318275154007</v>
      </c>
      <c r="J26" s="68">
        <v>32</v>
      </c>
      <c r="K26" s="69">
        <f t="shared" si="2"/>
        <v>30.18867924528302</v>
      </c>
      <c r="L26" s="68">
        <v>209</v>
      </c>
      <c r="M26" s="69">
        <f t="shared" si="3"/>
        <v>27.037516170763258</v>
      </c>
      <c r="N26" s="68">
        <v>221</v>
      </c>
      <c r="O26" s="69">
        <f t="shared" si="4"/>
        <v>26.06132075471698</v>
      </c>
      <c r="P26" s="68">
        <v>44</v>
      </c>
      <c r="Q26" s="69">
        <f t="shared" si="5"/>
        <v>23.036649214659686</v>
      </c>
      <c r="R26" s="68">
        <v>0</v>
      </c>
      <c r="S26" s="102" t="e">
        <f t="shared" si="6"/>
        <v>#DIV/0!</v>
      </c>
      <c r="T26" s="90"/>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row>
    <row r="27" spans="3:79" s="46" customFormat="1" ht="13.5" thickBot="1">
      <c r="C27" s="108" t="s">
        <v>26</v>
      </c>
      <c r="D27" s="77">
        <v>3</v>
      </c>
      <c r="E27" s="69">
        <f t="shared" si="7"/>
        <v>0.03330742755634506</v>
      </c>
      <c r="F27" s="68">
        <v>3</v>
      </c>
      <c r="G27" s="69">
        <f t="shared" si="0"/>
        <v>0.04544077552256892</v>
      </c>
      <c r="H27" s="68">
        <v>0</v>
      </c>
      <c r="I27" s="69">
        <f t="shared" si="1"/>
        <v>0</v>
      </c>
      <c r="J27" s="68">
        <v>0</v>
      </c>
      <c r="K27" s="69">
        <f t="shared" si="2"/>
        <v>0</v>
      </c>
      <c r="L27" s="68">
        <v>0</v>
      </c>
      <c r="M27" s="69">
        <f t="shared" si="3"/>
        <v>0</v>
      </c>
      <c r="N27" s="68">
        <v>0</v>
      </c>
      <c r="O27" s="69">
        <f t="shared" si="4"/>
        <v>0</v>
      </c>
      <c r="P27" s="68">
        <v>0</v>
      </c>
      <c r="Q27" s="69">
        <f t="shared" si="5"/>
        <v>0</v>
      </c>
      <c r="R27" s="68">
        <v>0</v>
      </c>
      <c r="S27" s="102" t="e">
        <f t="shared" si="6"/>
        <v>#DIV/0!</v>
      </c>
      <c r="T27" s="90"/>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row>
    <row r="28" spans="3:79" s="46" customFormat="1" ht="13.5" thickBot="1">
      <c r="C28" s="108" t="s">
        <v>36</v>
      </c>
      <c r="D28" s="77" t="s">
        <v>120</v>
      </c>
      <c r="E28" s="69"/>
      <c r="F28" s="68" t="s">
        <v>120</v>
      </c>
      <c r="G28" s="69"/>
      <c r="H28" s="68" t="s">
        <v>120</v>
      </c>
      <c r="I28" s="69"/>
      <c r="J28" s="68" t="s">
        <v>120</v>
      </c>
      <c r="K28" s="69"/>
      <c r="L28" s="68" t="s">
        <v>120</v>
      </c>
      <c r="M28" s="69"/>
      <c r="N28" s="68" t="s">
        <v>120</v>
      </c>
      <c r="O28" s="69"/>
      <c r="P28" s="68" t="s">
        <v>120</v>
      </c>
      <c r="Q28" s="69"/>
      <c r="R28" s="68">
        <v>0</v>
      </c>
      <c r="S28" s="102"/>
      <c r="T28" s="90"/>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row>
    <row r="29" spans="3:79" s="46" customFormat="1" ht="13.5" thickBot="1">
      <c r="C29" s="108" t="s">
        <v>37</v>
      </c>
      <c r="D29" s="77">
        <v>18</v>
      </c>
      <c r="E29" s="69">
        <f t="shared" si="7"/>
        <v>0.19984456533807038</v>
      </c>
      <c r="F29" s="68">
        <v>13</v>
      </c>
      <c r="G29" s="69">
        <f t="shared" si="0"/>
        <v>0.1969100272644653</v>
      </c>
      <c r="H29" s="68">
        <v>0</v>
      </c>
      <c r="I29" s="69">
        <f t="shared" si="1"/>
        <v>0</v>
      </c>
      <c r="J29" s="68">
        <v>0</v>
      </c>
      <c r="K29" s="69">
        <f t="shared" si="2"/>
        <v>0</v>
      </c>
      <c r="L29" s="68">
        <v>4</v>
      </c>
      <c r="M29" s="69">
        <f t="shared" si="3"/>
        <v>0.517464424320828</v>
      </c>
      <c r="N29" s="68">
        <v>1</v>
      </c>
      <c r="O29" s="69">
        <f t="shared" si="4"/>
        <v>0.1179245283018868</v>
      </c>
      <c r="P29" s="68">
        <v>0</v>
      </c>
      <c r="Q29" s="69">
        <f t="shared" si="5"/>
        <v>0</v>
      </c>
      <c r="R29" s="68">
        <v>0</v>
      </c>
      <c r="S29" s="102" t="e">
        <f t="shared" si="6"/>
        <v>#DIV/0!</v>
      </c>
      <c r="T29" s="90"/>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row>
    <row r="30" spans="3:79" s="46" customFormat="1" ht="15.75" customHeight="1" thickBot="1">
      <c r="C30" s="108" t="s">
        <v>27</v>
      </c>
      <c r="D30" s="77">
        <v>20</v>
      </c>
      <c r="E30" s="69">
        <f t="shared" si="7"/>
        <v>0.22204951704230041</v>
      </c>
      <c r="F30" s="68">
        <v>16</v>
      </c>
      <c r="G30" s="69">
        <f t="shared" si="0"/>
        <v>0.24235080278703422</v>
      </c>
      <c r="H30" s="68">
        <v>2</v>
      </c>
      <c r="I30" s="69">
        <f t="shared" si="1"/>
        <v>0.41067761806981523</v>
      </c>
      <c r="J30" s="68">
        <v>0</v>
      </c>
      <c r="K30" s="69">
        <f t="shared" si="2"/>
        <v>0</v>
      </c>
      <c r="L30" s="68">
        <v>2</v>
      </c>
      <c r="M30" s="69">
        <f t="shared" si="3"/>
        <v>0.258732212160414</v>
      </c>
      <c r="N30" s="68">
        <v>0</v>
      </c>
      <c r="O30" s="69">
        <f t="shared" si="4"/>
        <v>0</v>
      </c>
      <c r="P30" s="68">
        <v>0</v>
      </c>
      <c r="Q30" s="69">
        <f t="shared" si="5"/>
        <v>0</v>
      </c>
      <c r="R30" s="68">
        <v>0</v>
      </c>
      <c r="S30" s="102" t="e">
        <f t="shared" si="6"/>
        <v>#DIV/0!</v>
      </c>
      <c r="T30" s="90"/>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row>
    <row r="31" spans="3:79" s="46" customFormat="1" ht="13.5" thickBot="1">
      <c r="C31" s="108" t="s">
        <v>38</v>
      </c>
      <c r="D31" s="77">
        <v>1563</v>
      </c>
      <c r="E31" s="69">
        <f t="shared" si="7"/>
        <v>17.35316975685578</v>
      </c>
      <c r="F31" s="68">
        <v>1123</v>
      </c>
      <c r="G31" s="69">
        <f t="shared" si="0"/>
        <v>17.009996970614967</v>
      </c>
      <c r="H31" s="68">
        <v>88</v>
      </c>
      <c r="I31" s="69">
        <f t="shared" si="1"/>
        <v>18.069815195071868</v>
      </c>
      <c r="J31" s="68">
        <v>19</v>
      </c>
      <c r="K31" s="69">
        <f t="shared" si="2"/>
        <v>17.92452830188679</v>
      </c>
      <c r="L31" s="68">
        <v>128</v>
      </c>
      <c r="M31" s="69">
        <f t="shared" si="3"/>
        <v>16.558861578266495</v>
      </c>
      <c r="N31" s="68">
        <v>165</v>
      </c>
      <c r="O31" s="69">
        <f t="shared" si="4"/>
        <v>19.45754716981132</v>
      </c>
      <c r="P31" s="68">
        <v>40</v>
      </c>
      <c r="Q31" s="69">
        <f t="shared" si="5"/>
        <v>20.94240837696335</v>
      </c>
      <c r="R31" s="68">
        <v>0</v>
      </c>
      <c r="S31" s="102" t="e">
        <f t="shared" si="6"/>
        <v>#DIV/0!</v>
      </c>
      <c r="T31" s="90"/>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row>
    <row r="32" spans="3:79" s="46" customFormat="1" ht="13.5" thickBot="1">
      <c r="C32" s="108" t="s">
        <v>39</v>
      </c>
      <c r="D32" s="77">
        <v>1412</v>
      </c>
      <c r="E32" s="69">
        <f t="shared" si="7"/>
        <v>15.67669590318641</v>
      </c>
      <c r="F32" s="68">
        <v>1004</v>
      </c>
      <c r="G32" s="69">
        <f t="shared" si="0"/>
        <v>15.207512874886397</v>
      </c>
      <c r="H32" s="68">
        <v>83</v>
      </c>
      <c r="I32" s="69">
        <f t="shared" si="1"/>
        <v>17.04312114989733</v>
      </c>
      <c r="J32" s="68">
        <v>17</v>
      </c>
      <c r="K32" s="69">
        <f t="shared" si="2"/>
        <v>16.037735849056602</v>
      </c>
      <c r="L32" s="68">
        <v>120</v>
      </c>
      <c r="M32" s="69">
        <f t="shared" si="3"/>
        <v>15.523932729624837</v>
      </c>
      <c r="N32" s="68">
        <v>150</v>
      </c>
      <c r="O32" s="69">
        <f t="shared" si="4"/>
        <v>17.68867924528302</v>
      </c>
      <c r="P32" s="68">
        <v>38</v>
      </c>
      <c r="Q32" s="69">
        <f t="shared" si="5"/>
        <v>19.895287958115183</v>
      </c>
      <c r="R32" s="68">
        <v>0</v>
      </c>
      <c r="S32" s="102" t="e">
        <f t="shared" si="6"/>
        <v>#DIV/0!</v>
      </c>
      <c r="T32" s="90"/>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row>
    <row r="33" spans="3:79" s="46" customFormat="1" ht="13.5" thickBot="1">
      <c r="C33" s="109" t="s">
        <v>40</v>
      </c>
      <c r="D33" s="77">
        <v>69</v>
      </c>
      <c r="E33" s="69">
        <f t="shared" si="7"/>
        <v>0.7660708337959365</v>
      </c>
      <c r="F33" s="68">
        <v>56</v>
      </c>
      <c r="G33" s="69">
        <f t="shared" si="0"/>
        <v>0.8482278097546198</v>
      </c>
      <c r="H33" s="68">
        <v>2</v>
      </c>
      <c r="I33" s="69">
        <f t="shared" si="1"/>
        <v>0.41067761806981523</v>
      </c>
      <c r="J33" s="68">
        <v>0</v>
      </c>
      <c r="K33" s="69">
        <f t="shared" si="2"/>
        <v>0</v>
      </c>
      <c r="L33" s="68">
        <v>4</v>
      </c>
      <c r="M33" s="69">
        <f t="shared" si="3"/>
        <v>0.517464424320828</v>
      </c>
      <c r="N33" s="68">
        <v>7</v>
      </c>
      <c r="O33" s="69">
        <f t="shared" si="4"/>
        <v>0.8254716981132075</v>
      </c>
      <c r="P33" s="68">
        <v>0</v>
      </c>
      <c r="Q33" s="69">
        <f t="shared" si="5"/>
        <v>0</v>
      </c>
      <c r="R33" s="68">
        <v>0</v>
      </c>
      <c r="S33" s="102" t="e">
        <f t="shared" si="6"/>
        <v>#DIV/0!</v>
      </c>
      <c r="T33" s="90"/>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row>
    <row r="34" spans="3:79" s="46" customFormat="1" ht="13.5" thickBot="1">
      <c r="C34" s="79" t="s">
        <v>70</v>
      </c>
      <c r="D34" s="78">
        <v>703</v>
      </c>
      <c r="E34" s="82">
        <f t="shared" si="7"/>
        <v>7.80504052403686</v>
      </c>
      <c r="F34" s="65">
        <v>519</v>
      </c>
      <c r="G34" s="67">
        <f t="shared" si="0"/>
        <v>7.861254165404423</v>
      </c>
      <c r="H34" s="65">
        <v>45</v>
      </c>
      <c r="I34" s="67">
        <f t="shared" si="1"/>
        <v>9.240246406570842</v>
      </c>
      <c r="J34" s="65">
        <v>9</v>
      </c>
      <c r="K34" s="67">
        <f t="shared" si="2"/>
        <v>8.49056603773585</v>
      </c>
      <c r="L34" s="65">
        <v>52</v>
      </c>
      <c r="M34" s="67">
        <f t="shared" si="3"/>
        <v>6.727037516170762</v>
      </c>
      <c r="N34" s="65">
        <v>58</v>
      </c>
      <c r="O34" s="67">
        <f t="shared" si="4"/>
        <v>6.839622641509433</v>
      </c>
      <c r="P34" s="65">
        <v>20</v>
      </c>
      <c r="Q34" s="66">
        <f t="shared" si="5"/>
        <v>10.471204188481675</v>
      </c>
      <c r="R34" s="64">
        <v>0</v>
      </c>
      <c r="S34" s="116" t="e">
        <f t="shared" si="6"/>
        <v>#DIV/0!</v>
      </c>
      <c r="T34" s="90"/>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row>
    <row r="35" spans="3:79" s="46" customFormat="1" ht="13.5" thickBot="1">
      <c r="C35" s="112" t="s">
        <v>71</v>
      </c>
      <c r="D35" s="113">
        <v>19</v>
      </c>
      <c r="E35" s="114">
        <f t="shared" si="7"/>
        <v>0.21094704119018542</v>
      </c>
      <c r="F35" s="97">
        <v>0</v>
      </c>
      <c r="G35" s="98">
        <f t="shared" si="0"/>
        <v>0</v>
      </c>
      <c r="H35" s="97">
        <v>0</v>
      </c>
      <c r="I35" s="98">
        <f t="shared" si="1"/>
        <v>0</v>
      </c>
      <c r="J35" s="97">
        <v>1</v>
      </c>
      <c r="K35" s="98">
        <f t="shared" si="2"/>
        <v>0.9433962264150944</v>
      </c>
      <c r="L35" s="97">
        <v>11</v>
      </c>
      <c r="M35" s="98">
        <f t="shared" si="3"/>
        <v>1.423027166882277</v>
      </c>
      <c r="N35" s="97">
        <v>6</v>
      </c>
      <c r="O35" s="98">
        <f t="shared" si="4"/>
        <v>0.7075471698113208</v>
      </c>
      <c r="P35" s="97">
        <v>1</v>
      </c>
      <c r="Q35" s="98">
        <f t="shared" si="5"/>
        <v>0.5235602094240838</v>
      </c>
      <c r="R35" s="97">
        <v>0</v>
      </c>
      <c r="S35" s="117" t="e">
        <f t="shared" si="6"/>
        <v>#DIV/0!</v>
      </c>
      <c r="T35" s="90"/>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row>
    <row r="36" spans="3:79" ht="15">
      <c r="C36" s="110"/>
      <c r="D36" s="110"/>
      <c r="E36" s="110"/>
      <c r="F36" s="111"/>
      <c r="G36" s="111"/>
      <c r="H36" s="111"/>
      <c r="I36" s="111"/>
      <c r="J36" s="111"/>
      <c r="K36" s="111"/>
      <c r="L36" s="111"/>
      <c r="M36" s="111"/>
      <c r="N36" s="111"/>
      <c r="O36" s="111"/>
      <c r="P36" s="111"/>
      <c r="Q36" s="111"/>
      <c r="R36" s="111"/>
      <c r="S36" s="111"/>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row>
    <row r="37" spans="3:60" ht="15">
      <c r="C37" s="55" t="s">
        <v>34</v>
      </c>
      <c r="BH37" s="39"/>
    </row>
    <row r="38" ht="15">
      <c r="C38" s="47"/>
    </row>
    <row r="39" ht="15">
      <c r="C39" s="52" t="s">
        <v>124</v>
      </c>
    </row>
    <row r="40" ht="15">
      <c r="C40" s="47"/>
    </row>
    <row r="41" ht="15">
      <c r="C41" s="47"/>
    </row>
    <row r="42" ht="15">
      <c r="C42" s="47"/>
    </row>
    <row r="43" ht="15">
      <c r="C43" s="47"/>
    </row>
    <row r="44" ht="15">
      <c r="C44" s="47"/>
    </row>
    <row r="45" ht="15">
      <c r="C45" s="47"/>
    </row>
    <row r="46" ht="15">
      <c r="C46" s="47"/>
    </row>
    <row r="47" ht="15">
      <c r="C47" s="47"/>
    </row>
    <row r="48" ht="15">
      <c r="C48" s="47"/>
    </row>
    <row r="49" ht="15">
      <c r="C49" s="47"/>
    </row>
    <row r="50" ht="15">
      <c r="C50" s="47"/>
    </row>
    <row r="51" ht="15">
      <c r="C51" s="47"/>
    </row>
    <row r="52" ht="15">
      <c r="C52" s="47"/>
    </row>
    <row r="53" ht="15">
      <c r="C53" s="47"/>
    </row>
    <row r="54" ht="15">
      <c r="C54" s="47"/>
    </row>
    <row r="55" ht="15">
      <c r="C55" s="47"/>
    </row>
    <row r="56" ht="15">
      <c r="C56" s="47"/>
    </row>
    <row r="57" ht="15">
      <c r="C57" s="47"/>
    </row>
    <row r="58" ht="15">
      <c r="C58" s="47"/>
    </row>
    <row r="59" ht="15">
      <c r="C59" s="47"/>
    </row>
    <row r="60" ht="15">
      <c r="C60" s="47"/>
    </row>
  </sheetData>
  <sheetProtection/>
  <mergeCells count="10">
    <mergeCell ref="B12:T12"/>
    <mergeCell ref="C16:C17"/>
    <mergeCell ref="P16:Q16"/>
    <mergeCell ref="R16:S16"/>
    <mergeCell ref="D16:E16"/>
    <mergeCell ref="F16:G16"/>
    <mergeCell ref="H16:I16"/>
    <mergeCell ref="L16:M16"/>
    <mergeCell ref="N16:O16"/>
    <mergeCell ref="J16:K16"/>
  </mergeCells>
  <printOptions/>
  <pageMargins left="0.75" right="0.75" top="1" bottom="1" header="0" footer="0"/>
  <pageSetup fitToHeight="0" fitToWidth="1" horizontalDpi="600" verticalDpi="600" orientation="portrait" paperSize="9" r:id="rId2"/>
  <ignoredErrors>
    <ignoredError sqref="S19" evalError="1"/>
  </ignoredErrors>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1:U31"/>
  <sheetViews>
    <sheetView zoomScalePageLayoutView="0" workbookViewId="0" topLeftCell="A1">
      <selection activeCell="A1" sqref="A1"/>
    </sheetView>
  </sheetViews>
  <sheetFormatPr defaultColWidth="11.421875" defaultRowHeight="12.75"/>
  <cols>
    <col min="1" max="1" width="11.421875" style="1" customWidth="1"/>
    <col min="2" max="2" width="15.8515625" style="1" customWidth="1"/>
    <col min="3" max="3" width="61.421875" style="1" customWidth="1"/>
    <col min="4" max="4" width="10.421875" style="7" bestFit="1" customWidth="1"/>
    <col min="5" max="5" width="12.57421875" style="7" bestFit="1" customWidth="1"/>
    <col min="6" max="6" width="10.57421875" style="1" bestFit="1" customWidth="1"/>
    <col min="7" max="7" width="17.140625" style="1" customWidth="1"/>
    <col min="8" max="8" width="14.28125" style="1" customWidth="1"/>
    <col min="9" max="9" width="12.8515625" style="1" customWidth="1"/>
    <col min="10" max="10" width="14.57421875" style="1" customWidth="1"/>
    <col min="11" max="11" width="14.00390625" style="1" customWidth="1"/>
    <col min="12" max="12" width="15.140625" style="1" customWidth="1"/>
    <col min="13" max="13" width="15.8515625" style="1" customWidth="1"/>
    <col min="14" max="15" width="13.28125" style="1" bestFit="1" customWidth="1"/>
    <col min="16" max="16" width="15.5742187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spans="3:11" ht="18.75" thickBot="1">
      <c r="C11" s="6"/>
      <c r="K11"/>
    </row>
    <row r="12" spans="2:21" ht="18.75" customHeight="1" thickBot="1">
      <c r="B12" s="167" t="s">
        <v>87</v>
      </c>
      <c r="C12" s="164"/>
      <c r="D12" s="164"/>
      <c r="E12" s="164"/>
      <c r="F12" s="164"/>
      <c r="G12" s="164"/>
      <c r="H12" s="164"/>
      <c r="I12" s="164"/>
      <c r="J12" s="164"/>
      <c r="K12" s="164"/>
      <c r="L12" s="164"/>
      <c r="M12" s="164"/>
      <c r="N12" s="164"/>
      <c r="O12" s="164"/>
      <c r="P12" s="164"/>
      <c r="Q12" s="164"/>
      <c r="R12" s="164"/>
      <c r="S12" s="164"/>
      <c r="T12" s="164"/>
      <c r="U12" s="164"/>
    </row>
    <row r="13" spans="3:7" ht="18">
      <c r="C13" s="6"/>
      <c r="D13" s="6"/>
      <c r="E13" s="6"/>
      <c r="F13" s="6"/>
      <c r="G13" s="6"/>
    </row>
    <row r="14" ht="15">
      <c r="C14" s="8"/>
    </row>
    <row r="15" ht="24" customHeight="1">
      <c r="C15" s="57" t="s">
        <v>121</v>
      </c>
    </row>
    <row r="16" spans="3:11" ht="24" customHeight="1" thickBot="1">
      <c r="C16" s="19"/>
      <c r="D16" s="9"/>
      <c r="E16" s="9"/>
      <c r="F16" s="10"/>
      <c r="G16" s="10"/>
      <c r="H16" s="10"/>
      <c r="I16" s="10"/>
      <c r="J16" s="10"/>
      <c r="K16" s="10"/>
    </row>
    <row r="17" spans="3:21" s="30" customFormat="1" ht="78.75" customHeight="1" thickBot="1">
      <c r="C17" s="50" t="s">
        <v>116</v>
      </c>
      <c r="D17" s="50" t="s">
        <v>11</v>
      </c>
      <c r="E17" s="50" t="s">
        <v>20</v>
      </c>
      <c r="F17" s="50" t="s">
        <v>21</v>
      </c>
      <c r="G17" s="50" t="s">
        <v>67</v>
      </c>
      <c r="H17" s="50" t="s">
        <v>22</v>
      </c>
      <c r="I17" s="50" t="s">
        <v>68</v>
      </c>
      <c r="J17" s="50" t="s">
        <v>23</v>
      </c>
      <c r="K17" s="50" t="s">
        <v>24</v>
      </c>
      <c r="L17" s="50" t="s">
        <v>25</v>
      </c>
      <c r="M17" s="50" t="s">
        <v>26</v>
      </c>
      <c r="N17" s="50" t="s">
        <v>36</v>
      </c>
      <c r="O17" s="50" t="s">
        <v>37</v>
      </c>
      <c r="P17" s="50" t="s">
        <v>27</v>
      </c>
      <c r="Q17" s="50" t="s">
        <v>38</v>
      </c>
      <c r="R17" s="50" t="s">
        <v>39</v>
      </c>
      <c r="S17" s="50" t="s">
        <v>40</v>
      </c>
      <c r="T17" s="50" t="s">
        <v>28</v>
      </c>
      <c r="U17" s="94" t="s">
        <v>29</v>
      </c>
    </row>
    <row r="18" spans="3:21" ht="13.5" thickBot="1">
      <c r="C18" s="63" t="s">
        <v>76</v>
      </c>
      <c r="D18" s="83">
        <v>1000</v>
      </c>
      <c r="E18" s="85">
        <v>270.35</v>
      </c>
      <c r="F18" s="83">
        <v>269.57</v>
      </c>
      <c r="G18" s="88" t="s">
        <v>120</v>
      </c>
      <c r="H18" s="87">
        <v>0.78</v>
      </c>
      <c r="I18" s="83" t="s">
        <v>120</v>
      </c>
      <c r="J18" s="83">
        <v>649.49</v>
      </c>
      <c r="K18" s="84">
        <v>13.55</v>
      </c>
      <c r="L18" s="83">
        <v>293.44</v>
      </c>
      <c r="M18" s="83">
        <v>0.33</v>
      </c>
      <c r="N18" s="83" t="s">
        <v>120</v>
      </c>
      <c r="O18" s="83">
        <v>2</v>
      </c>
      <c r="P18" s="83">
        <v>2.22</v>
      </c>
      <c r="Q18" s="83">
        <v>173.53</v>
      </c>
      <c r="R18" s="83">
        <v>156.77</v>
      </c>
      <c r="S18" s="83">
        <v>7.66</v>
      </c>
      <c r="T18" s="83">
        <v>78.05</v>
      </c>
      <c r="U18" s="121">
        <v>2.11</v>
      </c>
    </row>
    <row r="19" spans="3:21" ht="13.5" thickBot="1">
      <c r="C19" s="118" t="s">
        <v>77</v>
      </c>
      <c r="D19" s="119">
        <v>8.44</v>
      </c>
      <c r="E19" s="138">
        <v>3.66</v>
      </c>
      <c r="F19" s="86">
        <v>3.66</v>
      </c>
      <c r="G19" s="89" t="s">
        <v>120</v>
      </c>
      <c r="H19" s="86">
        <v>0</v>
      </c>
      <c r="I19" s="120" t="s">
        <v>120</v>
      </c>
      <c r="J19" s="89">
        <v>4.55</v>
      </c>
      <c r="K19" s="86">
        <v>0.33</v>
      </c>
      <c r="L19" s="86">
        <v>3.89</v>
      </c>
      <c r="M19" s="86">
        <v>0</v>
      </c>
      <c r="N19" s="86" t="s">
        <v>120</v>
      </c>
      <c r="O19" s="86">
        <v>0</v>
      </c>
      <c r="P19" s="86">
        <v>0</v>
      </c>
      <c r="Q19" s="86">
        <v>0.22</v>
      </c>
      <c r="R19" s="86">
        <v>0.11</v>
      </c>
      <c r="S19" s="120">
        <v>0</v>
      </c>
      <c r="T19" s="119">
        <v>0.22</v>
      </c>
      <c r="U19" s="122">
        <v>0</v>
      </c>
    </row>
    <row r="20" spans="3:21" ht="13.5" thickBot="1">
      <c r="C20" s="118" t="s">
        <v>78</v>
      </c>
      <c r="D20" s="119">
        <v>991.56</v>
      </c>
      <c r="E20" s="89">
        <v>266.68</v>
      </c>
      <c r="F20" s="86">
        <v>265.9</v>
      </c>
      <c r="G20" s="89" t="s">
        <v>120</v>
      </c>
      <c r="H20" s="86">
        <v>0.78</v>
      </c>
      <c r="I20" s="120" t="s">
        <v>120</v>
      </c>
      <c r="J20" s="89">
        <v>644.94</v>
      </c>
      <c r="K20" s="86">
        <v>13.21</v>
      </c>
      <c r="L20" s="86">
        <v>289.55</v>
      </c>
      <c r="M20" s="86">
        <v>0.33</v>
      </c>
      <c r="N20" s="86" t="s">
        <v>120</v>
      </c>
      <c r="O20" s="86">
        <v>2</v>
      </c>
      <c r="P20" s="86">
        <v>2.22</v>
      </c>
      <c r="Q20" s="86">
        <v>173.31</v>
      </c>
      <c r="R20" s="86">
        <v>156.66</v>
      </c>
      <c r="S20" s="120">
        <v>7.66</v>
      </c>
      <c r="T20" s="119">
        <v>77.83</v>
      </c>
      <c r="U20" s="122">
        <v>2.11</v>
      </c>
    </row>
    <row r="21" spans="3:21" ht="13.5" thickBot="1">
      <c r="C21" s="104" t="s">
        <v>79</v>
      </c>
      <c r="D21" s="119">
        <v>159.88</v>
      </c>
      <c r="E21" s="89">
        <v>48.85</v>
      </c>
      <c r="F21" s="86">
        <v>48.85</v>
      </c>
      <c r="G21" s="89" t="s">
        <v>120</v>
      </c>
      <c r="H21" s="86">
        <v>0</v>
      </c>
      <c r="I21" s="120" t="s">
        <v>120</v>
      </c>
      <c r="J21" s="89">
        <v>108.58</v>
      </c>
      <c r="K21" s="86">
        <v>4.77</v>
      </c>
      <c r="L21" s="86">
        <v>39.3</v>
      </c>
      <c r="M21" s="86">
        <v>0</v>
      </c>
      <c r="N21" s="86" t="s">
        <v>120</v>
      </c>
      <c r="O21" s="86">
        <v>0.78</v>
      </c>
      <c r="P21" s="86">
        <v>0.56</v>
      </c>
      <c r="Q21" s="86">
        <v>31.31</v>
      </c>
      <c r="R21" s="86">
        <v>31.42</v>
      </c>
      <c r="S21" s="120">
        <v>0.44</v>
      </c>
      <c r="T21" s="119">
        <v>1.33</v>
      </c>
      <c r="U21" s="122">
        <v>1.11</v>
      </c>
    </row>
    <row r="22" spans="3:21" ht="13.5" thickBot="1">
      <c r="C22" s="129" t="s">
        <v>80</v>
      </c>
      <c r="D22" s="119">
        <v>146.11</v>
      </c>
      <c r="E22" s="89">
        <v>44.85</v>
      </c>
      <c r="F22" s="86">
        <v>44.85</v>
      </c>
      <c r="G22" s="89" t="s">
        <v>120</v>
      </c>
      <c r="H22" s="86">
        <v>0</v>
      </c>
      <c r="I22" s="120" t="s">
        <v>120</v>
      </c>
      <c r="J22" s="89">
        <v>98.92</v>
      </c>
      <c r="K22" s="86">
        <v>4.11</v>
      </c>
      <c r="L22" s="86">
        <v>36.19</v>
      </c>
      <c r="M22" s="86">
        <v>0</v>
      </c>
      <c r="N22" s="86" t="s">
        <v>120</v>
      </c>
      <c r="O22" s="86">
        <v>0.67</v>
      </c>
      <c r="P22" s="86">
        <v>0.22</v>
      </c>
      <c r="Q22" s="86">
        <v>28.53</v>
      </c>
      <c r="R22" s="86">
        <v>28.76</v>
      </c>
      <c r="S22" s="120">
        <v>0.44</v>
      </c>
      <c r="T22" s="119">
        <v>1.22</v>
      </c>
      <c r="U22" s="122">
        <v>1.11</v>
      </c>
    </row>
    <row r="23" spans="3:21" ht="13.5" thickBot="1">
      <c r="C23" s="129" t="s">
        <v>81</v>
      </c>
      <c r="D23" s="119">
        <v>13.77</v>
      </c>
      <c r="E23" s="89">
        <v>4</v>
      </c>
      <c r="F23" s="86">
        <v>4</v>
      </c>
      <c r="G23" s="89" t="s">
        <v>120</v>
      </c>
      <c r="H23" s="86">
        <v>0</v>
      </c>
      <c r="I23" s="120" t="s">
        <v>120</v>
      </c>
      <c r="J23" s="89">
        <v>9.66</v>
      </c>
      <c r="K23" s="86">
        <v>0.67</v>
      </c>
      <c r="L23" s="86">
        <v>3.11</v>
      </c>
      <c r="M23" s="86">
        <v>0</v>
      </c>
      <c r="N23" s="86" t="s">
        <v>120</v>
      </c>
      <c r="O23" s="86">
        <v>0.11</v>
      </c>
      <c r="P23" s="86">
        <v>0.33</v>
      </c>
      <c r="Q23" s="86">
        <v>2.78</v>
      </c>
      <c r="R23" s="86">
        <v>2.66</v>
      </c>
      <c r="S23" s="120">
        <v>0</v>
      </c>
      <c r="T23" s="119">
        <v>0.11</v>
      </c>
      <c r="U23" s="122">
        <v>0</v>
      </c>
    </row>
    <row r="24" spans="3:21" ht="13.5" thickBot="1">
      <c r="C24" s="104" t="s">
        <v>82</v>
      </c>
      <c r="D24" s="119">
        <v>342.51</v>
      </c>
      <c r="E24" s="89">
        <v>82.16</v>
      </c>
      <c r="F24" s="86">
        <v>81.71</v>
      </c>
      <c r="G24" s="89" t="s">
        <v>120</v>
      </c>
      <c r="H24" s="86">
        <v>0.44</v>
      </c>
      <c r="I24" s="120" t="s">
        <v>120</v>
      </c>
      <c r="J24" s="89">
        <v>217.83</v>
      </c>
      <c r="K24" s="86">
        <v>2.22</v>
      </c>
      <c r="L24" s="86">
        <v>80.83</v>
      </c>
      <c r="M24" s="86">
        <v>0.22</v>
      </c>
      <c r="N24" s="86" t="s">
        <v>120</v>
      </c>
      <c r="O24" s="86">
        <v>0.89</v>
      </c>
      <c r="P24" s="86">
        <v>0.78</v>
      </c>
      <c r="Q24" s="86">
        <v>69.06</v>
      </c>
      <c r="R24" s="86">
        <v>61.84</v>
      </c>
      <c r="S24" s="120">
        <v>2</v>
      </c>
      <c r="T24" s="119">
        <v>42.08</v>
      </c>
      <c r="U24" s="122">
        <v>0.44</v>
      </c>
    </row>
    <row r="25" spans="3:21" ht="13.5" thickBot="1">
      <c r="C25" s="104" t="s">
        <v>83</v>
      </c>
      <c r="D25" s="119">
        <v>240.26</v>
      </c>
      <c r="E25" s="89">
        <v>62.51</v>
      </c>
      <c r="F25" s="86">
        <v>62.17</v>
      </c>
      <c r="G25" s="89" t="s">
        <v>120</v>
      </c>
      <c r="H25" s="86">
        <v>0.33</v>
      </c>
      <c r="I25" s="120" t="s">
        <v>120</v>
      </c>
      <c r="J25" s="89">
        <v>172.53</v>
      </c>
      <c r="K25" s="86">
        <v>5.88</v>
      </c>
      <c r="L25" s="86">
        <v>78.27</v>
      </c>
      <c r="M25" s="86">
        <v>0</v>
      </c>
      <c r="N25" s="86" t="s">
        <v>120</v>
      </c>
      <c r="O25" s="86">
        <v>0.11</v>
      </c>
      <c r="P25" s="86">
        <v>0.22</v>
      </c>
      <c r="Q25" s="86">
        <v>46.74</v>
      </c>
      <c r="R25" s="86">
        <v>40.75</v>
      </c>
      <c r="S25" s="120">
        <v>0.56</v>
      </c>
      <c r="T25" s="119">
        <v>4.77</v>
      </c>
      <c r="U25" s="122">
        <v>0.44</v>
      </c>
    </row>
    <row r="26" spans="3:21" ht="13.5" thickBot="1">
      <c r="C26" s="104" t="s">
        <v>84</v>
      </c>
      <c r="D26" s="119">
        <v>16.21</v>
      </c>
      <c r="E26" s="89">
        <v>3.66</v>
      </c>
      <c r="F26" s="86">
        <v>3.66</v>
      </c>
      <c r="G26" s="89" t="s">
        <v>120</v>
      </c>
      <c r="H26" s="86">
        <v>0</v>
      </c>
      <c r="I26" s="120" t="s">
        <v>120</v>
      </c>
      <c r="J26" s="89">
        <v>9.55</v>
      </c>
      <c r="K26" s="86">
        <v>0</v>
      </c>
      <c r="L26" s="86">
        <v>3.77</v>
      </c>
      <c r="M26" s="86">
        <v>0.11</v>
      </c>
      <c r="N26" s="86" t="s">
        <v>120</v>
      </c>
      <c r="O26" s="86">
        <v>0</v>
      </c>
      <c r="P26" s="86">
        <v>0</v>
      </c>
      <c r="Q26" s="86">
        <v>2.66</v>
      </c>
      <c r="R26" s="86">
        <v>2.89</v>
      </c>
      <c r="S26" s="120">
        <v>0.11</v>
      </c>
      <c r="T26" s="119">
        <v>2.89</v>
      </c>
      <c r="U26" s="122">
        <v>0.11</v>
      </c>
    </row>
    <row r="27" spans="3:21" ht="13.5" thickBot="1">
      <c r="C27" s="104" t="s">
        <v>85</v>
      </c>
      <c r="D27" s="119">
        <v>90.93</v>
      </c>
      <c r="E27" s="89">
        <v>23.2</v>
      </c>
      <c r="F27" s="86">
        <v>23.2</v>
      </c>
      <c r="G27" s="89" t="s">
        <v>120</v>
      </c>
      <c r="H27" s="86">
        <v>0</v>
      </c>
      <c r="I27" s="120" t="s">
        <v>120</v>
      </c>
      <c r="J27" s="89">
        <v>51.18</v>
      </c>
      <c r="K27" s="86">
        <v>0</v>
      </c>
      <c r="L27" s="86">
        <v>25.87</v>
      </c>
      <c r="M27" s="86">
        <v>0</v>
      </c>
      <c r="N27" s="86" t="s">
        <v>120</v>
      </c>
      <c r="O27" s="86">
        <v>0.11</v>
      </c>
      <c r="P27" s="86">
        <v>0.67</v>
      </c>
      <c r="Q27" s="86">
        <v>12.21</v>
      </c>
      <c r="R27" s="86">
        <v>10.99</v>
      </c>
      <c r="S27" s="120">
        <v>1.33</v>
      </c>
      <c r="T27" s="119">
        <v>16.54</v>
      </c>
      <c r="U27" s="122">
        <v>0</v>
      </c>
    </row>
    <row r="28" spans="3:21" ht="13.5" thickBot="1">
      <c r="C28" s="127" t="s">
        <v>86</v>
      </c>
      <c r="D28" s="125">
        <v>141.78</v>
      </c>
      <c r="E28" s="128">
        <v>46.3</v>
      </c>
      <c r="F28" s="123">
        <v>46.3</v>
      </c>
      <c r="G28" s="128" t="s">
        <v>120</v>
      </c>
      <c r="H28" s="123">
        <v>0</v>
      </c>
      <c r="I28" s="124" t="s">
        <v>120</v>
      </c>
      <c r="J28" s="128">
        <v>85.27</v>
      </c>
      <c r="K28" s="123">
        <v>0.33</v>
      </c>
      <c r="L28" s="123">
        <v>61.51</v>
      </c>
      <c r="M28" s="123">
        <v>0</v>
      </c>
      <c r="N28" s="123" t="s">
        <v>120</v>
      </c>
      <c r="O28" s="123">
        <v>0.11</v>
      </c>
      <c r="P28" s="123">
        <v>0</v>
      </c>
      <c r="Q28" s="123">
        <v>11.32</v>
      </c>
      <c r="R28" s="123">
        <v>8.77</v>
      </c>
      <c r="S28" s="124">
        <v>3.22</v>
      </c>
      <c r="T28" s="125">
        <v>10.21</v>
      </c>
      <c r="U28" s="126">
        <v>0</v>
      </c>
    </row>
    <row r="30" ht="15">
      <c r="C30" s="12"/>
    </row>
    <row r="31" ht="15">
      <c r="C31" s="52" t="s">
        <v>124</v>
      </c>
    </row>
  </sheetData>
  <sheetProtection/>
  <mergeCells count="1">
    <mergeCell ref="B12:U12"/>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B65"/>
  <sheetViews>
    <sheetView zoomScalePageLayoutView="0" workbookViewId="0" topLeftCell="A1">
      <selection activeCell="A1" sqref="A1"/>
    </sheetView>
  </sheetViews>
  <sheetFormatPr defaultColWidth="10.57421875" defaultRowHeight="12.75"/>
  <cols>
    <col min="1" max="2" width="11.28125" style="1" customWidth="1"/>
    <col min="3" max="3" width="32.28125" style="1" bestFit="1" customWidth="1"/>
    <col min="4" max="4" width="14.7109375" style="7" customWidth="1"/>
    <col min="5" max="13" width="10.57421875" style="1" customWidth="1"/>
    <col min="14" max="14" width="15.8515625" style="1" customWidth="1"/>
    <col min="15" max="16384" width="10.57421875" style="1" customWidth="1"/>
  </cols>
  <sheetData>
    <row r="2" ht="15"/>
    <row r="3" ht="15"/>
    <row r="4" ht="15"/>
    <row r="5" ht="15"/>
    <row r="6" ht="15"/>
    <row r="7" ht="15"/>
    <row r="8" ht="15"/>
    <row r="9" ht="15"/>
    <row r="10" ht="15"/>
    <row r="11" ht="15.75" thickBot="1">
      <c r="J11"/>
    </row>
    <row r="12" spans="2:12" ht="18.75" thickBot="1">
      <c r="B12" s="173" t="s">
        <v>89</v>
      </c>
      <c r="C12" s="174"/>
      <c r="D12" s="174"/>
      <c r="E12" s="174"/>
      <c r="F12" s="174"/>
      <c r="G12" s="174"/>
      <c r="H12" s="174"/>
      <c r="I12" s="174"/>
      <c r="J12" s="174"/>
      <c r="K12" s="174"/>
      <c r="L12" s="175"/>
    </row>
    <row r="13" spans="4:5" ht="18">
      <c r="D13" s="6"/>
      <c r="E13" s="6"/>
    </row>
    <row r="14" ht="15">
      <c r="C14" s="57" t="s">
        <v>122</v>
      </c>
    </row>
    <row r="15" ht="24" customHeight="1" thickBot="1"/>
    <row r="16" spans="3:28" s="17" customFormat="1" ht="39" thickBot="1">
      <c r="C16" s="36" t="s">
        <v>117</v>
      </c>
      <c r="D16" s="36" t="s">
        <v>41</v>
      </c>
      <c r="E16" s="36" t="s">
        <v>12</v>
      </c>
      <c r="F16" s="36" t="s">
        <v>13</v>
      </c>
      <c r="G16" s="36" t="s">
        <v>30</v>
      </c>
      <c r="H16" s="36" t="s">
        <v>42</v>
      </c>
      <c r="I16" s="36" t="s">
        <v>14</v>
      </c>
      <c r="J16" s="36" t="s">
        <v>15</v>
      </c>
      <c r="K16" s="93" t="s">
        <v>16</v>
      </c>
      <c r="N16" s="6"/>
      <c r="O16" s="168"/>
      <c r="P16" s="169"/>
      <c r="Q16" s="168"/>
      <c r="R16" s="169"/>
      <c r="S16" s="168"/>
      <c r="T16" s="169"/>
      <c r="U16" s="168"/>
      <c r="V16" s="169"/>
      <c r="W16" s="168"/>
      <c r="X16" s="169"/>
      <c r="Y16" s="168"/>
      <c r="Z16" s="169"/>
      <c r="AA16" s="168"/>
      <c r="AB16" s="169"/>
    </row>
    <row r="17" spans="3:14" ht="18.75" thickBot="1">
      <c r="C17" s="170" t="s">
        <v>109</v>
      </c>
      <c r="D17" s="171"/>
      <c r="E17" s="171"/>
      <c r="F17" s="171"/>
      <c r="G17" s="171"/>
      <c r="H17" s="171"/>
      <c r="I17" s="171"/>
      <c r="J17" s="171"/>
      <c r="K17" s="172"/>
      <c r="N17" s="6"/>
    </row>
    <row r="18" spans="3:14" ht="18.75" thickBot="1">
      <c r="C18" s="63" t="s">
        <v>99</v>
      </c>
      <c r="D18" s="64">
        <v>2428</v>
      </c>
      <c r="E18" s="64">
        <v>1765</v>
      </c>
      <c r="F18" s="64">
        <v>132</v>
      </c>
      <c r="G18" s="64">
        <v>28</v>
      </c>
      <c r="H18" s="64">
        <v>236</v>
      </c>
      <c r="I18" s="64">
        <v>220</v>
      </c>
      <c r="J18" s="64">
        <v>47</v>
      </c>
      <c r="K18" s="131">
        <v>0</v>
      </c>
      <c r="N18" s="6"/>
    </row>
    <row r="19" spans="3:14" ht="15.75" thickBot="1">
      <c r="C19" s="118" t="s">
        <v>100</v>
      </c>
      <c r="D19" s="77">
        <v>206</v>
      </c>
      <c r="E19" s="68">
        <v>142</v>
      </c>
      <c r="F19" s="68">
        <v>9</v>
      </c>
      <c r="G19" s="68">
        <v>3</v>
      </c>
      <c r="H19" s="68">
        <v>29</v>
      </c>
      <c r="I19" s="68">
        <v>22</v>
      </c>
      <c r="J19" s="68">
        <v>1</v>
      </c>
      <c r="K19" s="130">
        <v>0</v>
      </c>
      <c r="N19" s="8"/>
    </row>
    <row r="20" spans="3:11" ht="13.5" thickBot="1">
      <c r="C20" s="118" t="s">
        <v>101</v>
      </c>
      <c r="D20" s="77">
        <v>323</v>
      </c>
      <c r="E20" s="68">
        <v>200</v>
      </c>
      <c r="F20" s="68">
        <v>37</v>
      </c>
      <c r="G20" s="68">
        <v>7</v>
      </c>
      <c r="H20" s="68">
        <v>44</v>
      </c>
      <c r="I20" s="68">
        <v>31</v>
      </c>
      <c r="J20" s="68">
        <v>4</v>
      </c>
      <c r="K20" s="130">
        <v>0</v>
      </c>
    </row>
    <row r="21" spans="3:11" ht="13.5" thickBot="1">
      <c r="C21" s="118" t="s">
        <v>102</v>
      </c>
      <c r="D21" s="77">
        <v>265</v>
      </c>
      <c r="E21" s="68">
        <v>157</v>
      </c>
      <c r="F21" s="68">
        <v>18</v>
      </c>
      <c r="G21" s="68">
        <v>2</v>
      </c>
      <c r="H21" s="68">
        <v>44</v>
      </c>
      <c r="I21" s="68">
        <v>34</v>
      </c>
      <c r="J21" s="68">
        <v>10</v>
      </c>
      <c r="K21" s="130">
        <v>0</v>
      </c>
    </row>
    <row r="22" spans="3:11" ht="13.5" thickBot="1">
      <c r="C22" s="118" t="s">
        <v>103</v>
      </c>
      <c r="D22" s="77">
        <v>286</v>
      </c>
      <c r="E22" s="68">
        <v>177</v>
      </c>
      <c r="F22" s="68">
        <v>15</v>
      </c>
      <c r="G22" s="68">
        <v>6</v>
      </c>
      <c r="H22" s="68">
        <v>44</v>
      </c>
      <c r="I22" s="68">
        <v>39</v>
      </c>
      <c r="J22" s="68">
        <v>5</v>
      </c>
      <c r="K22" s="130">
        <v>0</v>
      </c>
    </row>
    <row r="23" spans="3:11" ht="13.5" thickBot="1">
      <c r="C23" s="118" t="s">
        <v>104</v>
      </c>
      <c r="D23" s="77">
        <v>372</v>
      </c>
      <c r="E23" s="68">
        <v>273</v>
      </c>
      <c r="F23" s="68">
        <v>13</v>
      </c>
      <c r="G23" s="68">
        <v>1</v>
      </c>
      <c r="H23" s="68">
        <v>39</v>
      </c>
      <c r="I23" s="68">
        <v>37</v>
      </c>
      <c r="J23" s="68">
        <v>9</v>
      </c>
      <c r="K23" s="130">
        <v>0</v>
      </c>
    </row>
    <row r="24" spans="3:11" ht="13.5" thickBot="1">
      <c r="C24" s="118" t="s">
        <v>105</v>
      </c>
      <c r="D24" s="77">
        <v>468</v>
      </c>
      <c r="E24" s="68">
        <v>366</v>
      </c>
      <c r="F24" s="68">
        <v>24</v>
      </c>
      <c r="G24" s="68">
        <v>3</v>
      </c>
      <c r="H24" s="68">
        <v>26</v>
      </c>
      <c r="I24" s="68">
        <v>36</v>
      </c>
      <c r="J24" s="68">
        <v>13</v>
      </c>
      <c r="K24" s="130">
        <v>0</v>
      </c>
    </row>
    <row r="25" spans="3:13" ht="13.5" thickBot="1">
      <c r="C25" s="118" t="s">
        <v>106</v>
      </c>
      <c r="D25" s="77">
        <v>276</v>
      </c>
      <c r="E25" s="68">
        <v>235</v>
      </c>
      <c r="F25" s="68">
        <v>10</v>
      </c>
      <c r="G25" s="68">
        <v>5</v>
      </c>
      <c r="H25" s="68">
        <v>7</v>
      </c>
      <c r="I25" s="68">
        <v>14</v>
      </c>
      <c r="J25" s="68">
        <v>5</v>
      </c>
      <c r="K25" s="130">
        <v>0</v>
      </c>
      <c r="L25" s="18"/>
      <c r="M25" s="18"/>
    </row>
    <row r="26" spans="3:11" ht="13.5" thickBot="1">
      <c r="C26" s="118" t="s">
        <v>107</v>
      </c>
      <c r="D26" s="77">
        <v>147</v>
      </c>
      <c r="E26" s="68">
        <v>132</v>
      </c>
      <c r="F26" s="68">
        <v>6</v>
      </c>
      <c r="G26" s="68">
        <v>1</v>
      </c>
      <c r="H26" s="68">
        <v>3</v>
      </c>
      <c r="I26" s="68">
        <v>5</v>
      </c>
      <c r="J26" s="68">
        <v>0</v>
      </c>
      <c r="K26" s="130">
        <v>0</v>
      </c>
    </row>
    <row r="27" spans="3:11" ht="13.5" thickBot="1">
      <c r="C27" s="118" t="s">
        <v>108</v>
      </c>
      <c r="D27" s="77">
        <v>85</v>
      </c>
      <c r="E27" s="68">
        <v>83</v>
      </c>
      <c r="F27" s="68">
        <v>0</v>
      </c>
      <c r="G27" s="68">
        <v>0</v>
      </c>
      <c r="H27" s="68">
        <v>0</v>
      </c>
      <c r="I27" s="68">
        <v>2</v>
      </c>
      <c r="J27" s="68">
        <v>0</v>
      </c>
      <c r="K27" s="130">
        <v>0</v>
      </c>
    </row>
    <row r="28" spans="3:11" ht="13.5" thickBot="1">
      <c r="C28" s="170" t="s">
        <v>118</v>
      </c>
      <c r="D28" s="171"/>
      <c r="E28" s="171"/>
      <c r="F28" s="171"/>
      <c r="G28" s="171"/>
      <c r="H28" s="171"/>
      <c r="I28" s="171"/>
      <c r="J28" s="171"/>
      <c r="K28" s="172"/>
    </row>
    <row r="29" spans="3:11" ht="13.5" thickBot="1">
      <c r="C29" s="63" t="s">
        <v>99</v>
      </c>
      <c r="D29" s="64">
        <v>1573</v>
      </c>
      <c r="E29" s="64">
        <v>1205</v>
      </c>
      <c r="F29" s="64">
        <v>73</v>
      </c>
      <c r="G29" s="64">
        <v>21</v>
      </c>
      <c r="H29" s="64">
        <v>128</v>
      </c>
      <c r="I29" s="64">
        <v>114</v>
      </c>
      <c r="J29" s="64">
        <v>32</v>
      </c>
      <c r="K29" s="78">
        <v>0</v>
      </c>
    </row>
    <row r="30" spans="3:11" ht="13.5" thickBot="1">
      <c r="C30" s="118" t="s">
        <v>100</v>
      </c>
      <c r="D30" s="77">
        <v>147</v>
      </c>
      <c r="E30" s="68">
        <v>112</v>
      </c>
      <c r="F30" s="68">
        <v>8</v>
      </c>
      <c r="G30" s="68">
        <v>2</v>
      </c>
      <c r="H30" s="68">
        <v>14</v>
      </c>
      <c r="I30" s="68">
        <v>11</v>
      </c>
      <c r="J30" s="68">
        <v>0</v>
      </c>
      <c r="K30" s="130">
        <v>0</v>
      </c>
    </row>
    <row r="31" spans="3:11" ht="13.5" thickBot="1">
      <c r="C31" s="118" t="s">
        <v>101</v>
      </c>
      <c r="D31" s="77">
        <v>210</v>
      </c>
      <c r="E31" s="68">
        <v>144</v>
      </c>
      <c r="F31" s="68">
        <v>17</v>
      </c>
      <c r="G31" s="68">
        <v>6</v>
      </c>
      <c r="H31" s="68">
        <v>22</v>
      </c>
      <c r="I31" s="68">
        <v>18</v>
      </c>
      <c r="J31" s="68">
        <v>3</v>
      </c>
      <c r="K31" s="130">
        <v>0</v>
      </c>
    </row>
    <row r="32" spans="3:11" s="18" customFormat="1" ht="13.5" thickBot="1">
      <c r="C32" s="118" t="s">
        <v>102</v>
      </c>
      <c r="D32" s="77">
        <v>151</v>
      </c>
      <c r="E32" s="68">
        <v>92</v>
      </c>
      <c r="F32" s="68">
        <v>7</v>
      </c>
      <c r="G32" s="68">
        <v>2</v>
      </c>
      <c r="H32" s="68">
        <v>25</v>
      </c>
      <c r="I32" s="68">
        <v>17</v>
      </c>
      <c r="J32" s="68">
        <v>8</v>
      </c>
      <c r="K32" s="130">
        <v>0</v>
      </c>
    </row>
    <row r="33" spans="3:11" ht="13.5" thickBot="1">
      <c r="C33" s="118" t="s">
        <v>103</v>
      </c>
      <c r="D33" s="77">
        <v>167</v>
      </c>
      <c r="E33" s="68">
        <v>120</v>
      </c>
      <c r="F33" s="68">
        <v>10</v>
      </c>
      <c r="G33" s="68">
        <v>5</v>
      </c>
      <c r="H33" s="68">
        <v>19</v>
      </c>
      <c r="I33" s="68">
        <v>11</v>
      </c>
      <c r="J33" s="68">
        <v>2</v>
      </c>
      <c r="K33" s="130">
        <v>0</v>
      </c>
    </row>
    <row r="34" spans="3:11" ht="13.5" thickBot="1">
      <c r="C34" s="118" t="s">
        <v>104</v>
      </c>
      <c r="D34" s="77">
        <v>230</v>
      </c>
      <c r="E34" s="68">
        <v>170</v>
      </c>
      <c r="F34" s="68">
        <v>9</v>
      </c>
      <c r="G34" s="68">
        <v>1</v>
      </c>
      <c r="H34" s="68">
        <v>24</v>
      </c>
      <c r="I34" s="68">
        <v>19</v>
      </c>
      <c r="J34" s="68">
        <v>7</v>
      </c>
      <c r="K34" s="130">
        <v>0</v>
      </c>
    </row>
    <row r="35" spans="3:11" ht="13.5" thickBot="1">
      <c r="C35" s="118" t="s">
        <v>105</v>
      </c>
      <c r="D35" s="77">
        <v>313</v>
      </c>
      <c r="E35" s="68">
        <v>246</v>
      </c>
      <c r="F35" s="68">
        <v>13</v>
      </c>
      <c r="G35" s="68">
        <v>3</v>
      </c>
      <c r="H35" s="68">
        <v>19</v>
      </c>
      <c r="I35" s="68">
        <v>23</v>
      </c>
      <c r="J35" s="68">
        <v>9</v>
      </c>
      <c r="K35" s="130">
        <v>0</v>
      </c>
    </row>
    <row r="36" spans="3:11" ht="13.5" thickBot="1">
      <c r="C36" s="118" t="s">
        <v>106</v>
      </c>
      <c r="D36" s="77">
        <v>182</v>
      </c>
      <c r="E36" s="68">
        <v>161</v>
      </c>
      <c r="F36" s="68">
        <v>4</v>
      </c>
      <c r="G36" s="68">
        <v>2</v>
      </c>
      <c r="H36" s="68">
        <v>3</v>
      </c>
      <c r="I36" s="68">
        <v>9</v>
      </c>
      <c r="J36" s="68">
        <v>3</v>
      </c>
      <c r="K36" s="130">
        <v>0</v>
      </c>
    </row>
    <row r="37" spans="3:11" ht="13.5" thickBot="1">
      <c r="C37" s="118" t="s">
        <v>107</v>
      </c>
      <c r="D37" s="77">
        <v>100</v>
      </c>
      <c r="E37" s="68">
        <v>89</v>
      </c>
      <c r="F37" s="68">
        <v>5</v>
      </c>
      <c r="G37" s="68">
        <v>0</v>
      </c>
      <c r="H37" s="68">
        <v>2</v>
      </c>
      <c r="I37" s="68">
        <v>4</v>
      </c>
      <c r="J37" s="68">
        <v>0</v>
      </c>
      <c r="K37" s="130">
        <v>0</v>
      </c>
    </row>
    <row r="38" spans="3:11" ht="13.5" thickBot="1">
      <c r="C38" s="118" t="s">
        <v>108</v>
      </c>
      <c r="D38" s="77">
        <v>73</v>
      </c>
      <c r="E38" s="68">
        <v>71</v>
      </c>
      <c r="F38" s="68">
        <v>0</v>
      </c>
      <c r="G38" s="68">
        <v>0</v>
      </c>
      <c r="H38" s="68">
        <v>0</v>
      </c>
      <c r="I38" s="68">
        <v>2</v>
      </c>
      <c r="J38" s="68">
        <v>0</v>
      </c>
      <c r="K38" s="130">
        <v>0</v>
      </c>
    </row>
    <row r="39" spans="3:11" ht="13.5" thickBot="1">
      <c r="C39" s="170" t="s">
        <v>111</v>
      </c>
      <c r="D39" s="171"/>
      <c r="E39" s="171"/>
      <c r="F39" s="171"/>
      <c r="G39" s="171"/>
      <c r="H39" s="171"/>
      <c r="I39" s="171"/>
      <c r="J39" s="171"/>
      <c r="K39" s="172"/>
    </row>
    <row r="40" spans="3:11" ht="13.5" thickBot="1">
      <c r="C40" s="63" t="s">
        <v>99</v>
      </c>
      <c r="D40" s="64">
        <v>395</v>
      </c>
      <c r="E40" s="64">
        <v>267</v>
      </c>
      <c r="F40" s="64">
        <v>18</v>
      </c>
      <c r="G40" s="64">
        <v>4</v>
      </c>
      <c r="H40" s="64">
        <v>58</v>
      </c>
      <c r="I40" s="64">
        <v>41</v>
      </c>
      <c r="J40" s="64">
        <v>7</v>
      </c>
      <c r="K40" s="78">
        <v>0</v>
      </c>
    </row>
    <row r="41" spans="3:11" ht="13.5" thickBot="1">
      <c r="C41" s="118" t="s">
        <v>100</v>
      </c>
      <c r="D41" s="77">
        <v>29</v>
      </c>
      <c r="E41" s="68">
        <v>10</v>
      </c>
      <c r="F41" s="68">
        <v>0</v>
      </c>
      <c r="G41" s="68">
        <v>1</v>
      </c>
      <c r="H41" s="68">
        <v>13</v>
      </c>
      <c r="I41" s="68">
        <v>5</v>
      </c>
      <c r="J41" s="68">
        <v>0</v>
      </c>
      <c r="K41" s="130">
        <v>0</v>
      </c>
    </row>
    <row r="42" spans="3:11" ht="13.5" thickBot="1">
      <c r="C42" s="118" t="s">
        <v>101</v>
      </c>
      <c r="D42" s="77">
        <v>49</v>
      </c>
      <c r="E42" s="68">
        <v>28</v>
      </c>
      <c r="F42" s="68">
        <v>4</v>
      </c>
      <c r="G42" s="68">
        <v>0</v>
      </c>
      <c r="H42" s="68">
        <v>12</v>
      </c>
      <c r="I42" s="68">
        <v>4</v>
      </c>
      <c r="J42" s="68">
        <v>1</v>
      </c>
      <c r="K42" s="130">
        <v>0</v>
      </c>
    </row>
    <row r="43" spans="3:11" ht="13.5" thickBot="1">
      <c r="C43" s="118" t="s">
        <v>102</v>
      </c>
      <c r="D43" s="77">
        <v>45</v>
      </c>
      <c r="E43" s="68">
        <v>23</v>
      </c>
      <c r="F43" s="68">
        <v>5</v>
      </c>
      <c r="G43" s="68">
        <v>0</v>
      </c>
      <c r="H43" s="68">
        <v>11</v>
      </c>
      <c r="I43" s="68">
        <v>5</v>
      </c>
      <c r="J43" s="68">
        <v>1</v>
      </c>
      <c r="K43" s="130">
        <v>0</v>
      </c>
    </row>
    <row r="44" spans="3:11" ht="13.5" thickBot="1">
      <c r="C44" s="118" t="s">
        <v>103</v>
      </c>
      <c r="D44" s="77">
        <v>50</v>
      </c>
      <c r="E44" s="68">
        <v>24</v>
      </c>
      <c r="F44" s="68">
        <v>3</v>
      </c>
      <c r="G44" s="68">
        <v>0</v>
      </c>
      <c r="H44" s="68">
        <v>11</v>
      </c>
      <c r="I44" s="68">
        <v>10</v>
      </c>
      <c r="J44" s="68">
        <v>2</v>
      </c>
      <c r="K44" s="130">
        <v>0</v>
      </c>
    </row>
    <row r="45" spans="3:11" ht="13.5" thickBot="1">
      <c r="C45" s="118" t="s">
        <v>104</v>
      </c>
      <c r="D45" s="77">
        <v>66</v>
      </c>
      <c r="E45" s="68">
        <v>50</v>
      </c>
      <c r="F45" s="68">
        <v>2</v>
      </c>
      <c r="G45" s="68">
        <v>0</v>
      </c>
      <c r="H45" s="68">
        <v>5</v>
      </c>
      <c r="I45" s="68">
        <v>8</v>
      </c>
      <c r="J45" s="68">
        <v>1</v>
      </c>
      <c r="K45" s="130">
        <v>0</v>
      </c>
    </row>
    <row r="46" spans="3:11" ht="13.5" thickBot="1">
      <c r="C46" s="118" t="s">
        <v>105</v>
      </c>
      <c r="D46" s="77">
        <v>71</v>
      </c>
      <c r="E46" s="68">
        <v>62</v>
      </c>
      <c r="F46" s="68">
        <v>1</v>
      </c>
      <c r="G46" s="68">
        <v>0</v>
      </c>
      <c r="H46" s="68">
        <v>4</v>
      </c>
      <c r="I46" s="68">
        <v>3</v>
      </c>
      <c r="J46" s="68">
        <v>1</v>
      </c>
      <c r="K46" s="130">
        <v>0</v>
      </c>
    </row>
    <row r="47" spans="3:11" ht="13.5" thickBot="1">
      <c r="C47" s="118" t="s">
        <v>106</v>
      </c>
      <c r="D47" s="77">
        <v>49</v>
      </c>
      <c r="E47" s="68">
        <v>36</v>
      </c>
      <c r="F47" s="68">
        <v>3</v>
      </c>
      <c r="G47" s="68">
        <v>2</v>
      </c>
      <c r="H47" s="68">
        <v>2</v>
      </c>
      <c r="I47" s="68">
        <v>5</v>
      </c>
      <c r="J47" s="68">
        <v>1</v>
      </c>
      <c r="K47" s="130">
        <v>0</v>
      </c>
    </row>
    <row r="48" spans="3:11" ht="13.5" thickBot="1">
      <c r="C48" s="118" t="s">
        <v>107</v>
      </c>
      <c r="D48" s="77">
        <v>28</v>
      </c>
      <c r="E48" s="68">
        <v>26</v>
      </c>
      <c r="F48" s="68">
        <v>0</v>
      </c>
      <c r="G48" s="68">
        <v>1</v>
      </c>
      <c r="H48" s="68">
        <v>0</v>
      </c>
      <c r="I48" s="68">
        <v>1</v>
      </c>
      <c r="J48" s="68">
        <v>0</v>
      </c>
      <c r="K48" s="130">
        <v>0</v>
      </c>
    </row>
    <row r="49" spans="3:11" ht="13.5" thickBot="1">
      <c r="C49" s="118" t="s">
        <v>108</v>
      </c>
      <c r="D49" s="77">
        <v>8</v>
      </c>
      <c r="E49" s="68">
        <v>8</v>
      </c>
      <c r="F49" s="68">
        <v>0</v>
      </c>
      <c r="G49" s="68">
        <v>0</v>
      </c>
      <c r="H49" s="68">
        <v>0</v>
      </c>
      <c r="I49" s="68">
        <v>0</v>
      </c>
      <c r="J49" s="68">
        <v>0</v>
      </c>
      <c r="K49" s="130">
        <v>0</v>
      </c>
    </row>
    <row r="50" spans="3:11" ht="13.5" thickBot="1">
      <c r="C50" s="170" t="s">
        <v>110</v>
      </c>
      <c r="D50" s="171"/>
      <c r="E50" s="171"/>
      <c r="F50" s="171"/>
      <c r="G50" s="171"/>
      <c r="H50" s="171"/>
      <c r="I50" s="171"/>
      <c r="J50" s="171"/>
      <c r="K50" s="172"/>
    </row>
    <row r="51" spans="3:11" ht="13.5" thickBot="1">
      <c r="C51" s="63" t="s">
        <v>99</v>
      </c>
      <c r="D51" s="64">
        <v>460</v>
      </c>
      <c r="E51" s="64">
        <v>293</v>
      </c>
      <c r="F51" s="64">
        <v>41</v>
      </c>
      <c r="G51" s="64">
        <v>3</v>
      </c>
      <c r="H51" s="64">
        <v>50</v>
      </c>
      <c r="I51" s="64">
        <v>65</v>
      </c>
      <c r="J51" s="64">
        <v>8</v>
      </c>
      <c r="K51" s="78">
        <v>0</v>
      </c>
    </row>
    <row r="52" spans="3:11" ht="13.5" thickBot="1">
      <c r="C52" s="118" t="s">
        <v>100</v>
      </c>
      <c r="D52" s="77">
        <v>30</v>
      </c>
      <c r="E52" s="68">
        <v>20</v>
      </c>
      <c r="F52" s="68">
        <v>1</v>
      </c>
      <c r="G52" s="68">
        <v>0</v>
      </c>
      <c r="H52" s="68">
        <v>2</v>
      </c>
      <c r="I52" s="68">
        <v>6</v>
      </c>
      <c r="J52" s="68">
        <v>1</v>
      </c>
      <c r="K52" s="130">
        <v>0</v>
      </c>
    </row>
    <row r="53" spans="3:11" ht="13.5" thickBot="1">
      <c r="C53" s="118" t="s">
        <v>101</v>
      </c>
      <c r="D53" s="77">
        <v>64</v>
      </c>
      <c r="E53" s="68">
        <v>28</v>
      </c>
      <c r="F53" s="68">
        <v>16</v>
      </c>
      <c r="G53" s="68">
        <v>1</v>
      </c>
      <c r="H53" s="68">
        <v>10</v>
      </c>
      <c r="I53" s="68">
        <v>9</v>
      </c>
      <c r="J53" s="68">
        <v>0</v>
      </c>
      <c r="K53" s="130">
        <v>0</v>
      </c>
    </row>
    <row r="54" spans="3:11" ht="13.5" thickBot="1">
      <c r="C54" s="118" t="s">
        <v>102</v>
      </c>
      <c r="D54" s="77">
        <v>69</v>
      </c>
      <c r="E54" s="68">
        <v>42</v>
      </c>
      <c r="F54" s="68">
        <v>6</v>
      </c>
      <c r="G54" s="68">
        <v>0</v>
      </c>
      <c r="H54" s="68">
        <v>8</v>
      </c>
      <c r="I54" s="68">
        <v>12</v>
      </c>
      <c r="J54" s="68">
        <v>1</v>
      </c>
      <c r="K54" s="130">
        <v>0</v>
      </c>
    </row>
    <row r="55" spans="3:11" ht="13.5" thickBot="1">
      <c r="C55" s="118" t="s">
        <v>103</v>
      </c>
      <c r="D55" s="77">
        <v>69</v>
      </c>
      <c r="E55" s="68">
        <v>33</v>
      </c>
      <c r="F55" s="68">
        <v>2</v>
      </c>
      <c r="G55" s="68">
        <v>1</v>
      </c>
      <c r="H55" s="68">
        <v>14</v>
      </c>
      <c r="I55" s="68">
        <v>18</v>
      </c>
      <c r="J55" s="68">
        <v>1</v>
      </c>
      <c r="K55" s="130">
        <v>0</v>
      </c>
    </row>
    <row r="56" spans="3:11" ht="13.5" thickBot="1">
      <c r="C56" s="118" t="s">
        <v>104</v>
      </c>
      <c r="D56" s="77">
        <v>76</v>
      </c>
      <c r="E56" s="68">
        <v>53</v>
      </c>
      <c r="F56" s="68">
        <v>2</v>
      </c>
      <c r="G56" s="68">
        <v>0</v>
      </c>
      <c r="H56" s="68">
        <v>10</v>
      </c>
      <c r="I56" s="68">
        <v>10</v>
      </c>
      <c r="J56" s="68">
        <v>1</v>
      </c>
      <c r="K56" s="130">
        <v>0</v>
      </c>
    </row>
    <row r="57" spans="3:11" ht="13.5" thickBot="1">
      <c r="C57" s="118" t="s">
        <v>105</v>
      </c>
      <c r="D57" s="77">
        <v>84</v>
      </c>
      <c r="E57" s="68">
        <v>58</v>
      </c>
      <c r="F57" s="68">
        <v>10</v>
      </c>
      <c r="G57" s="68">
        <v>0</v>
      </c>
      <c r="H57" s="68">
        <v>3</v>
      </c>
      <c r="I57" s="68">
        <v>10</v>
      </c>
      <c r="J57" s="68">
        <v>3</v>
      </c>
      <c r="K57" s="130">
        <v>0</v>
      </c>
    </row>
    <row r="58" spans="3:11" ht="13.5" thickBot="1">
      <c r="C58" s="118" t="s">
        <v>106</v>
      </c>
      <c r="D58" s="77">
        <v>45</v>
      </c>
      <c r="E58" s="68">
        <v>38</v>
      </c>
      <c r="F58" s="68">
        <v>3</v>
      </c>
      <c r="G58" s="68">
        <v>1</v>
      </c>
      <c r="H58" s="68">
        <v>2</v>
      </c>
      <c r="I58" s="68">
        <v>0</v>
      </c>
      <c r="J58" s="68">
        <v>1</v>
      </c>
      <c r="K58" s="130">
        <v>0</v>
      </c>
    </row>
    <row r="59" spans="3:11" ht="13.5" thickBot="1">
      <c r="C59" s="118" t="s">
        <v>107</v>
      </c>
      <c r="D59" s="77">
        <v>19</v>
      </c>
      <c r="E59" s="68">
        <v>17</v>
      </c>
      <c r="F59" s="68">
        <v>1</v>
      </c>
      <c r="G59" s="68">
        <v>0</v>
      </c>
      <c r="H59" s="68">
        <v>1</v>
      </c>
      <c r="I59" s="68">
        <v>0</v>
      </c>
      <c r="J59" s="68">
        <v>0</v>
      </c>
      <c r="K59" s="130">
        <v>0</v>
      </c>
    </row>
    <row r="60" spans="3:11" ht="13.5" thickBot="1">
      <c r="C60" s="133" t="s">
        <v>108</v>
      </c>
      <c r="D60" s="134">
        <v>4</v>
      </c>
      <c r="E60" s="135">
        <v>4</v>
      </c>
      <c r="F60" s="135">
        <v>0</v>
      </c>
      <c r="G60" s="135">
        <v>0</v>
      </c>
      <c r="H60" s="135">
        <v>0</v>
      </c>
      <c r="I60" s="135">
        <v>0</v>
      </c>
      <c r="J60" s="135">
        <v>0</v>
      </c>
      <c r="K60" s="136">
        <v>0</v>
      </c>
    </row>
    <row r="61" ht="15.75" thickBot="1">
      <c r="C61" s="132"/>
    </row>
    <row r="63" ht="15">
      <c r="C63" s="52" t="s">
        <v>126</v>
      </c>
    </row>
    <row r="65" ht="15">
      <c r="C65" s="52" t="s">
        <v>124</v>
      </c>
    </row>
  </sheetData>
  <sheetProtection/>
  <mergeCells count="12">
    <mergeCell ref="C17:K17"/>
    <mergeCell ref="C28:K28"/>
    <mergeCell ref="C39:K39"/>
    <mergeCell ref="C50:K50"/>
    <mergeCell ref="B12:L12"/>
    <mergeCell ref="U16:V16"/>
    <mergeCell ref="W16:X16"/>
    <mergeCell ref="Y16:Z16"/>
    <mergeCell ref="AA16:AB16"/>
    <mergeCell ref="O16:P16"/>
    <mergeCell ref="Q16:R16"/>
    <mergeCell ref="S16:T16"/>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0:I30"/>
  <sheetViews>
    <sheetView zoomScalePageLayoutView="0" workbookViewId="0" topLeftCell="A1">
      <selection activeCell="A1" sqref="A1"/>
    </sheetView>
  </sheetViews>
  <sheetFormatPr defaultColWidth="11.421875" defaultRowHeight="12.75"/>
  <cols>
    <col min="1" max="1" width="11.28125" style="1" customWidth="1"/>
    <col min="2" max="2" width="10.421875" style="1" customWidth="1"/>
    <col min="3" max="3" width="61.8515625" style="1" customWidth="1"/>
    <col min="4" max="5" width="12.57421875" style="7" customWidth="1"/>
    <col min="6" max="7" width="12.57421875" style="1" customWidth="1"/>
    <col min="8" max="16384" width="11.421875" style="1" customWidth="1"/>
  </cols>
  <sheetData>
    <row r="1" ht="15"/>
    <row r="2" ht="15"/>
    <row r="3" ht="15"/>
    <row r="4" ht="15"/>
    <row r="5" ht="15"/>
    <row r="6" ht="15"/>
    <row r="7" ht="15"/>
    <row r="8" ht="15"/>
    <row r="9" ht="15"/>
    <row r="10" ht="14.25" customHeight="1">
      <c r="G10"/>
    </row>
    <row r="11" spans="4:6" ht="18.75" thickBot="1">
      <c r="D11" s="6"/>
      <c r="E11" s="6"/>
      <c r="F11" s="6"/>
    </row>
    <row r="12" spans="2:9" ht="18.75" customHeight="1" thickBot="1">
      <c r="B12" s="176" t="s">
        <v>91</v>
      </c>
      <c r="C12" s="174"/>
      <c r="D12" s="174"/>
      <c r="E12" s="174"/>
      <c r="F12" s="174"/>
      <c r="G12" s="174"/>
      <c r="H12" s="174"/>
      <c r="I12" s="177"/>
    </row>
    <row r="14" ht="24" customHeight="1">
      <c r="C14" s="57" t="s">
        <v>123</v>
      </c>
    </row>
    <row r="15" spans="3:9" ht="24" customHeight="1" thickBot="1">
      <c r="C15" s="19"/>
      <c r="D15" s="9"/>
      <c r="E15" s="9"/>
      <c r="F15" s="10"/>
      <c r="G15" s="10"/>
      <c r="H15" s="10"/>
      <c r="I15" s="10"/>
    </row>
    <row r="16" spans="3:9" s="27" customFormat="1" ht="39" thickBot="1">
      <c r="C16" s="36" t="s">
        <v>116</v>
      </c>
      <c r="D16" s="36" t="s">
        <v>11</v>
      </c>
      <c r="E16" s="36" t="s">
        <v>31</v>
      </c>
      <c r="F16" s="36" t="s">
        <v>32</v>
      </c>
      <c r="G16" s="93" t="s">
        <v>33</v>
      </c>
      <c r="I16" s="6"/>
    </row>
    <row r="17" spans="3:9" ht="18.75" thickBot="1">
      <c r="C17" s="70" t="s">
        <v>76</v>
      </c>
      <c r="D17" s="65">
        <v>2428</v>
      </c>
      <c r="E17" s="64">
        <v>1573</v>
      </c>
      <c r="F17" s="64">
        <v>395</v>
      </c>
      <c r="G17" s="131">
        <v>460</v>
      </c>
      <c r="I17" s="6"/>
    </row>
    <row r="18" spans="3:9" ht="16.5" customHeight="1" thickBot="1">
      <c r="C18" s="139" t="s">
        <v>77</v>
      </c>
      <c r="D18" s="146">
        <v>33</v>
      </c>
      <c r="E18" s="147">
        <v>6</v>
      </c>
      <c r="F18" s="147">
        <v>17</v>
      </c>
      <c r="G18" s="148">
        <v>10</v>
      </c>
      <c r="I18" s="6"/>
    </row>
    <row r="19" spans="3:9" ht="15.75" thickBot="1">
      <c r="C19" s="139" t="s">
        <v>78</v>
      </c>
      <c r="D19" s="146">
        <v>2395</v>
      </c>
      <c r="E19" s="147">
        <v>1567</v>
      </c>
      <c r="F19" s="147">
        <v>378</v>
      </c>
      <c r="G19" s="148">
        <v>450</v>
      </c>
      <c r="I19" s="8"/>
    </row>
    <row r="20" spans="3:7" ht="13.5" thickBot="1">
      <c r="C20" s="143" t="s">
        <v>79</v>
      </c>
      <c r="D20" s="146">
        <v>440</v>
      </c>
      <c r="E20" s="147">
        <v>197</v>
      </c>
      <c r="F20" s="147">
        <v>77</v>
      </c>
      <c r="G20" s="148">
        <v>166</v>
      </c>
    </row>
    <row r="21" spans="3:7" ht="13.5" thickBot="1">
      <c r="C21" s="144" t="s">
        <v>80</v>
      </c>
      <c r="D21" s="146">
        <v>404</v>
      </c>
      <c r="E21" s="147">
        <v>196</v>
      </c>
      <c r="F21" s="147">
        <v>71</v>
      </c>
      <c r="G21" s="148">
        <v>137</v>
      </c>
    </row>
    <row r="22" spans="3:7" ht="13.5" thickBot="1">
      <c r="C22" s="144" t="s">
        <v>81</v>
      </c>
      <c r="D22" s="146">
        <v>36</v>
      </c>
      <c r="E22" s="147">
        <v>1</v>
      </c>
      <c r="F22" s="147">
        <v>6</v>
      </c>
      <c r="G22" s="148">
        <v>29</v>
      </c>
    </row>
    <row r="23" spans="3:7" ht="13.5" thickBot="1">
      <c r="C23" s="143" t="s">
        <v>82</v>
      </c>
      <c r="D23" s="146">
        <v>736</v>
      </c>
      <c r="E23" s="147">
        <v>512</v>
      </c>
      <c r="F23" s="147">
        <v>116</v>
      </c>
      <c r="G23" s="148">
        <v>108</v>
      </c>
    </row>
    <row r="24" spans="3:7" ht="13.5" thickBot="1">
      <c r="C24" s="143" t="s">
        <v>83</v>
      </c>
      <c r="D24" s="146">
        <v>560</v>
      </c>
      <c r="E24" s="147">
        <v>296</v>
      </c>
      <c r="F24" s="147">
        <v>116</v>
      </c>
      <c r="G24" s="148">
        <v>148</v>
      </c>
    </row>
    <row r="25" spans="3:7" ht="13.5" thickBot="1">
      <c r="C25" s="143" t="s">
        <v>84</v>
      </c>
      <c r="D25" s="146">
        <v>33</v>
      </c>
      <c r="E25" s="147">
        <v>30</v>
      </c>
      <c r="F25" s="147">
        <v>2</v>
      </c>
      <c r="G25" s="148">
        <v>1</v>
      </c>
    </row>
    <row r="26" spans="3:7" ht="13.5" thickBot="1">
      <c r="C26" s="143" t="s">
        <v>85</v>
      </c>
      <c r="D26" s="146">
        <v>209</v>
      </c>
      <c r="E26" s="147">
        <v>199</v>
      </c>
      <c r="F26" s="147">
        <v>7</v>
      </c>
      <c r="G26" s="148">
        <v>3</v>
      </c>
    </row>
    <row r="27" spans="3:7" ht="13.5" thickBot="1">
      <c r="C27" s="145" t="s">
        <v>86</v>
      </c>
      <c r="D27" s="149">
        <v>417</v>
      </c>
      <c r="E27" s="150">
        <v>333</v>
      </c>
      <c r="F27" s="150">
        <v>60</v>
      </c>
      <c r="G27" s="151">
        <v>24</v>
      </c>
    </row>
    <row r="28" ht="15.75" thickBot="1">
      <c r="C28" s="132"/>
    </row>
    <row r="30" ht="15">
      <c r="C30" s="52" t="s">
        <v>124</v>
      </c>
    </row>
  </sheetData>
  <sheetProtection/>
  <mergeCells count="1">
    <mergeCell ref="B12:I12"/>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B12:K40"/>
  <sheetViews>
    <sheetView zoomScalePageLayoutView="0" workbookViewId="0" topLeftCell="A1">
      <selection activeCell="A1" sqref="A1"/>
    </sheetView>
  </sheetViews>
  <sheetFormatPr defaultColWidth="11.421875" defaultRowHeight="12.75"/>
  <cols>
    <col min="1" max="1" width="8.8515625" style="1" customWidth="1"/>
    <col min="2" max="2" width="12.421875" style="1" customWidth="1"/>
    <col min="3" max="3" width="11.140625" style="1" customWidth="1"/>
    <col min="4" max="4" width="28.421875" style="7" customWidth="1"/>
    <col min="5" max="5" width="13.140625" style="1" customWidth="1"/>
    <col min="6" max="6" width="13.7109375" style="1" customWidth="1"/>
    <col min="7" max="16384" width="11.421875" style="1" customWidth="1"/>
  </cols>
  <sheetData>
    <row r="1" ht="15"/>
    <row r="2" ht="15"/>
    <row r="3" ht="15"/>
    <row r="4" ht="15"/>
    <row r="5" ht="15"/>
    <row r="6" ht="26.25" customHeight="1"/>
    <row r="7" ht="15"/>
    <row r="8" ht="11.25" customHeight="1"/>
    <row r="9" ht="15"/>
    <row r="10" ht="15"/>
    <row r="11" ht="15.75" thickBot="1"/>
    <row r="12" spans="2:11" ht="18.75" customHeight="1" thickBot="1">
      <c r="B12" s="176" t="s">
        <v>93</v>
      </c>
      <c r="C12" s="174"/>
      <c r="D12" s="174"/>
      <c r="E12" s="174"/>
      <c r="F12" s="174"/>
      <c r="G12" s="177"/>
      <c r="K12"/>
    </row>
    <row r="13" ht="18">
      <c r="D13" s="6"/>
    </row>
    <row r="14" ht="12.75">
      <c r="D14" s="57" t="s">
        <v>123</v>
      </c>
    </row>
    <row r="15" spans="4:5" ht="18" customHeight="1" thickBot="1">
      <c r="D15" s="1"/>
      <c r="E15" s="7"/>
    </row>
    <row r="16" spans="4:8" ht="24" customHeight="1" thickBot="1">
      <c r="D16" s="178" t="s">
        <v>115</v>
      </c>
      <c r="E16" s="179"/>
      <c r="H16" s="6"/>
    </row>
    <row r="17" spans="4:8" ht="18.75" thickBot="1">
      <c r="D17" s="63" t="s">
        <v>45</v>
      </c>
      <c r="E17" s="95">
        <v>9007</v>
      </c>
      <c r="H17" s="6"/>
    </row>
    <row r="18" spans="4:8" ht="15.75" customHeight="1" thickBot="1">
      <c r="D18" s="139" t="s">
        <v>46</v>
      </c>
      <c r="E18" s="140">
        <v>1741</v>
      </c>
      <c r="H18" s="6"/>
    </row>
    <row r="19" spans="4:8" ht="13.5" customHeight="1" thickBot="1">
      <c r="D19" s="139" t="s">
        <v>47</v>
      </c>
      <c r="E19" s="140">
        <v>179</v>
      </c>
      <c r="H19" s="8"/>
    </row>
    <row r="20" spans="4:5" ht="13.5" thickBot="1">
      <c r="D20" s="139" t="s">
        <v>48</v>
      </c>
      <c r="E20" s="140">
        <v>186</v>
      </c>
    </row>
    <row r="21" spans="4:5" ht="13.5" thickBot="1">
      <c r="D21" s="139" t="s">
        <v>49</v>
      </c>
      <c r="E21" s="140">
        <v>254</v>
      </c>
    </row>
    <row r="22" spans="4:5" ht="13.5" thickBot="1">
      <c r="D22" s="139" t="s">
        <v>50</v>
      </c>
      <c r="E22" s="140">
        <v>422</v>
      </c>
    </row>
    <row r="23" spans="4:5" ht="13.5" thickBot="1">
      <c r="D23" s="139" t="s">
        <v>51</v>
      </c>
      <c r="E23" s="140">
        <v>75</v>
      </c>
    </row>
    <row r="24" spans="4:5" ht="13.5" thickBot="1">
      <c r="D24" s="139" t="s">
        <v>52</v>
      </c>
      <c r="E24" s="140">
        <v>284</v>
      </c>
    </row>
    <row r="25" spans="4:5" ht="13.5" thickBot="1">
      <c r="D25" s="139" t="s">
        <v>53</v>
      </c>
      <c r="E25" s="140">
        <v>303</v>
      </c>
    </row>
    <row r="26" spans="4:8" ht="13.5" thickBot="1">
      <c r="D26" s="139" t="s">
        <v>54</v>
      </c>
      <c r="E26" s="140">
        <v>1365</v>
      </c>
      <c r="H26" s="35"/>
    </row>
    <row r="27" spans="4:8" ht="13.5" thickBot="1">
      <c r="D27" s="139" t="s">
        <v>55</v>
      </c>
      <c r="E27" s="140">
        <v>1360</v>
      </c>
      <c r="H27" s="35"/>
    </row>
    <row r="28" spans="4:5" ht="13.5" thickBot="1">
      <c r="D28" s="139" t="s">
        <v>56</v>
      </c>
      <c r="E28" s="140">
        <v>193</v>
      </c>
    </row>
    <row r="29" spans="4:5" ht="13.5" thickBot="1">
      <c r="D29" s="139" t="s">
        <v>57</v>
      </c>
      <c r="E29" s="140">
        <v>301</v>
      </c>
    </row>
    <row r="30" spans="4:8" ht="13.5" thickBot="1">
      <c r="D30" s="139" t="s">
        <v>58</v>
      </c>
      <c r="E30" s="140">
        <v>1390</v>
      </c>
      <c r="H30" s="35"/>
    </row>
    <row r="31" spans="4:5" ht="13.5" thickBot="1">
      <c r="D31" s="139" t="s">
        <v>59</v>
      </c>
      <c r="E31" s="140">
        <v>298</v>
      </c>
    </row>
    <row r="32" spans="4:5" ht="13.5" thickBot="1">
      <c r="D32" s="139" t="s">
        <v>60</v>
      </c>
      <c r="E32" s="140">
        <v>105</v>
      </c>
    </row>
    <row r="33" spans="4:5" ht="13.5" thickBot="1">
      <c r="D33" s="139" t="s">
        <v>61</v>
      </c>
      <c r="E33" s="140">
        <v>467</v>
      </c>
    </row>
    <row r="34" spans="4:5" ht="13.5" thickBot="1">
      <c r="D34" s="139" t="s">
        <v>62</v>
      </c>
      <c r="E34" s="140">
        <v>38</v>
      </c>
    </row>
    <row r="35" spans="4:5" ht="13.5" thickBot="1">
      <c r="D35" s="141" t="s">
        <v>63</v>
      </c>
      <c r="E35" s="140">
        <v>40</v>
      </c>
    </row>
    <row r="36" spans="4:5" ht="13.5" thickBot="1">
      <c r="D36" s="137" t="s">
        <v>64</v>
      </c>
      <c r="E36" s="142">
        <v>6</v>
      </c>
    </row>
    <row r="39" ht="15">
      <c r="C39" s="57" t="s">
        <v>125</v>
      </c>
    </row>
    <row r="40" ht="15">
      <c r="C40" s="52"/>
    </row>
  </sheetData>
  <sheetProtection/>
  <mergeCells count="2">
    <mergeCell ref="B12:G12"/>
    <mergeCell ref="D16:E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Francisco Javier Patón Cubo</cp:lastModifiedBy>
  <cp:lastPrinted>2010-11-18T12:25:50Z</cp:lastPrinted>
  <dcterms:created xsi:type="dcterms:W3CDTF">2008-12-05T10:12:17Z</dcterms:created>
  <dcterms:modified xsi:type="dcterms:W3CDTF">2021-09-22T09:27:14Z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